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8BB89892-1F05-4C02-908A-9DAFDA0F9D52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  <c r="I42" i="1"/>
  <c r="I58" i="1" s="1"/>
  <c r="I60" i="1" s="1"/>
  <c r="H42" i="1"/>
  <c r="H58" i="1" s="1"/>
  <c r="H60" i="1" s="1"/>
  <c r="G42" i="1"/>
  <c r="G58" i="1" s="1"/>
  <c r="G60" i="1" s="1"/>
  <c r="F42" i="1"/>
  <c r="F58" i="1" s="1"/>
  <c r="F60" i="1" s="1"/>
  <c r="I22" i="1"/>
  <c r="I27" i="1" s="1"/>
  <c r="I29" i="1" s="1"/>
  <c r="H22" i="1"/>
  <c r="H27" i="1" s="1"/>
  <c r="H29" i="1" s="1"/>
  <c r="G22" i="1"/>
  <c r="G27" i="1" s="1"/>
  <c r="G29" i="1" s="1"/>
  <c r="F22" i="1"/>
  <c r="F27" i="1" s="1"/>
  <c r="F29" i="1" s="1"/>
  <c r="I12" i="1"/>
  <c r="H12" i="1"/>
  <c r="G12" i="1"/>
  <c r="F12" i="1"/>
  <c r="E57" i="1"/>
  <c r="E58" i="1" s="1"/>
  <c r="E52" i="1"/>
  <c r="E26" i="1"/>
  <c r="E22" i="1"/>
  <c r="E27" i="1" s="1"/>
  <c r="E12" i="1"/>
</calcChain>
</file>

<file path=xl/sharedStrings.xml><?xml version="1.0" encoding="utf-8"?>
<sst xmlns="http://schemas.openxmlformats.org/spreadsheetml/2006/main" count="83" uniqueCount="44">
  <si>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</si>
  <si>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</si>
  <si>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</si>
  <si>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</si>
  <si>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</si>
  <si>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</si>
  <si>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</si>
  <si>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</si>
  <si>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</si>
  <si>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</si>
  <si>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</si>
  <si>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</si>
  <si>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</si>
  <si>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3)</t>
  </si>
  <si>
    <t>среда</t>
  </si>
  <si>
    <t>200/10</t>
  </si>
  <si>
    <t>Хлеб ржано-пшеничный</t>
  </si>
  <si>
    <t xml:space="preserve">Хлеб пшеничный </t>
  </si>
  <si>
    <t xml:space="preserve">Напиток из яблок и лимона </t>
  </si>
  <si>
    <t xml:space="preserve"> </t>
  </si>
  <si>
    <t>Итого в день</t>
  </si>
  <si>
    <t>% от суточной нормы</t>
  </si>
  <si>
    <t>суточная норма</t>
  </si>
  <si>
    <t>1:1,2:4,3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</si>
  <si>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</si>
  <si>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</si>
  <si>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</si>
  <si>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 xml:space="preserve">7 * ЗП </t>
  </si>
  <si>
    <t>Итого обед (зимний период)</t>
  </si>
  <si>
    <t>20/20</t>
  </si>
  <si>
    <t xml:space="preserve">Яйцо отварное с огурцом </t>
  </si>
  <si>
    <t>Завтрак</t>
  </si>
  <si>
    <t>Мучное кондитерское изделие / булка домашняя</t>
  </si>
  <si>
    <t>каша молочная дружба</t>
  </si>
  <si>
    <t xml:space="preserve">зеленый горошек </t>
  </si>
  <si>
    <t>щи из свежей капусты со сметаной</t>
  </si>
  <si>
    <t>картофельное пюре</t>
  </si>
  <si>
    <t>Кисломолочный напиток/ ряженка</t>
  </si>
  <si>
    <t>помидоры порционно</t>
  </si>
  <si>
    <t>стоимомть</t>
  </si>
  <si>
    <t>котлеты рыбные запеченыын под сметанно луковым соусом</t>
  </si>
  <si>
    <t>картофельное пюре с маслом слив</t>
  </si>
  <si>
    <t>компот из с/фруктов</t>
  </si>
  <si>
    <t>5,,18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</si>
</sst>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6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10" fontId="2" fillId="2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193" fontId="1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18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184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84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193" fontId="4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top"/>
    </xf>
    <xf numFmtId="2" fontId="4" fillId="2" borderId="5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left" inden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left"/>
    </xf>
    <xf numFmtId="2" fontId="4" fillId="2" borderId="8" xfId="0" applyNumberFormat="1" applyFont="1" applyFill="1" applyBorder="1" applyAlignment="1">
      <alignment horizontal="left"/>
    </xf>
    <xf numFmtId="2" fontId="4" fillId="2" borderId="5" xfId="0" applyNumberFormat="1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left" indent="1"/>
    </xf>
    <xf numFmtId="2" fontId="4" fillId="2" borderId="8" xfId="0" applyNumberFormat="1" applyFont="1" applyFill="1" applyBorder="1" applyAlignment="1">
      <alignment horizontal="left" indent="1"/>
    </xf>
    <xf numFmtId="0" fontId="4" fillId="2" borderId="0" xfId="0" applyNumberFormat="1" applyFont="1" applyFill="1" applyAlignment="1">
      <alignment horizontal="center"/>
    </xf>
    <xf numFmtId="0" fontId="4" fillId="2" borderId="10" xfId="0" applyNumberFormat="1" applyFont="1" applyFill="1" applyBorder="1" applyAlignment="1">
      <alignment horizontal="right"/>
    </xf>
    <xf numFmtId="0" fontId="4" fillId="2" borderId="0" xfId="0" applyNumberFormat="1" applyFont="1" applyFill="1" applyAlignment="1">
      <alignment horizontal="left"/>
    </xf>
    <xf numFmtId="10" fontId="4" fillId="2" borderId="4" xfId="0" applyNumberFormat="1" applyFont="1" applyFill="1" applyBorder="1" applyAlignment="1">
      <alignment horizontal="left"/>
    </xf>
    <xf numFmtId="10" fontId="4" fillId="2" borderId="8" xfId="0" applyNumberFormat="1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8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61"/>
  <sheetViews>
    <sheetView tabSelected="1" zoomScaleNormal="100" workbookViewId="0">
      <selection activeCell="AB37" sqref="AB37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27.83203125" style="27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7" hidden="1" customWidth="1"/>
    <col min="12" max="12" width="11.5" style="17" hidden="1" customWidth="1"/>
    <col min="13" max="13" width="7.33203125" style="17" hidden="1" customWidth="1"/>
    <col min="14" max="14" width="10.33203125" style="17" hidden="1" customWidth="1"/>
    <col min="15" max="15" width="11.5" style="17" hidden="1" customWidth="1"/>
    <col min="16" max="16" width="12.6640625" style="17" hidden="1" customWidth="1"/>
  </cols>
  <sheetData>
    <row r="1" spans="1:19" s="1" customFormat="1" ht="15" customHeight="1" x14ac:dyDescent="0.2">
      <c r="A1" s="101" t="s">
        <v>13</v>
      </c>
      <c r="B1" s="101"/>
      <c r="C1" s="101"/>
      <c r="D1" s="101"/>
      <c r="E1" s="101"/>
      <c r="F1" s="101"/>
      <c r="G1" s="101"/>
      <c r="H1" s="101"/>
      <c r="I1" s="101"/>
      <c r="J1" s="9"/>
      <c r="K1" s="16"/>
      <c r="L1" s="16"/>
      <c r="M1" s="16"/>
      <c r="N1" s="16"/>
      <c r="O1" s="16"/>
      <c r="P1" s="16"/>
    </row>
    <row r="2" spans="1:19" s="1" customFormat="1" ht="11.25" customHeight="1" x14ac:dyDescent="0.2">
      <c r="A2" s="33" t="s">
        <v>24</v>
      </c>
      <c r="B2" s="30"/>
      <c r="C2" s="30"/>
      <c r="D2" s="32"/>
      <c r="E2" s="32"/>
      <c r="F2" s="31"/>
      <c r="G2" s="99" t="s">
        <v>14</v>
      </c>
      <c r="H2" s="99"/>
      <c r="I2" s="99"/>
      <c r="J2" s="9"/>
      <c r="K2" s="16"/>
      <c r="L2" s="16"/>
      <c r="M2" s="16"/>
      <c r="N2" s="16"/>
      <c r="O2" s="16"/>
      <c r="P2" s="16"/>
    </row>
    <row r="3" spans="1:19" s="1" customFormat="1" ht="12" customHeight="1" x14ac:dyDescent="0.2">
      <c r="A3" s="30"/>
      <c r="B3" s="30"/>
      <c r="C3" s="30"/>
      <c r="D3" s="100" t="s">
        <v>0</v>
      </c>
      <c r="E3" s="100"/>
      <c r="F3" s="100"/>
      <c r="G3" s="34">
        <v>2</v>
      </c>
      <c r="H3" s="31"/>
      <c r="I3" s="32"/>
      <c r="J3" s="9"/>
      <c r="K3" s="16"/>
      <c r="L3" s="16"/>
      <c r="M3" s="16"/>
      <c r="N3" s="16"/>
      <c r="O3" s="16"/>
      <c r="P3" s="16"/>
    </row>
    <row r="4" spans="1:19" s="1" customFormat="1" ht="11.25" customHeight="1" x14ac:dyDescent="0.2">
      <c r="A4" s="89" t="s">
        <v>1</v>
      </c>
      <c r="B4" s="91" t="s">
        <v>2</v>
      </c>
      <c r="C4" s="92"/>
      <c r="D4" s="89" t="s">
        <v>3</v>
      </c>
      <c r="E4" s="62"/>
      <c r="F4" s="83" t="s">
        <v>4</v>
      </c>
      <c r="G4" s="84"/>
      <c r="H4" s="85"/>
      <c r="I4" s="89" t="s">
        <v>5</v>
      </c>
      <c r="J4" s="18"/>
      <c r="K4" s="19"/>
      <c r="L4" s="19"/>
      <c r="M4" s="19"/>
      <c r="N4" s="19"/>
      <c r="O4" s="19"/>
      <c r="P4" s="19"/>
    </row>
    <row r="5" spans="1:19" s="1" customFormat="1" ht="31.5" customHeight="1" x14ac:dyDescent="0.2">
      <c r="A5" s="90"/>
      <c r="B5" s="93"/>
      <c r="C5" s="94"/>
      <c r="D5" s="90"/>
      <c r="E5" s="58" t="s">
        <v>39</v>
      </c>
      <c r="F5" s="52" t="s">
        <v>6</v>
      </c>
      <c r="G5" s="52" t="s">
        <v>7</v>
      </c>
      <c r="H5" s="52" t="s">
        <v>8</v>
      </c>
      <c r="I5" s="90"/>
      <c r="J5" s="9"/>
      <c r="K5" s="16"/>
      <c r="L5" s="16"/>
      <c r="M5" s="16"/>
      <c r="N5" s="16"/>
      <c r="O5" s="16"/>
      <c r="P5" s="16"/>
    </row>
    <row r="6" spans="1:19" s="1" customFormat="1" ht="11.25" customHeight="1" x14ac:dyDescent="0.2">
      <c r="A6" s="51">
        <v>1</v>
      </c>
      <c r="B6" s="81">
        <v>2</v>
      </c>
      <c r="C6" s="82"/>
      <c r="D6" s="35">
        <v>3</v>
      </c>
      <c r="E6" s="35"/>
      <c r="F6" s="35">
        <v>4</v>
      </c>
      <c r="G6" s="35">
        <v>5</v>
      </c>
      <c r="H6" s="35">
        <v>6</v>
      </c>
      <c r="I6" s="35">
        <v>7</v>
      </c>
      <c r="K6" s="21"/>
      <c r="L6" s="21"/>
      <c r="M6" s="21"/>
      <c r="N6" s="21"/>
      <c r="O6" s="21"/>
      <c r="P6" s="21"/>
    </row>
    <row r="7" spans="1:19" s="1" customFormat="1" ht="11.25" customHeight="1" x14ac:dyDescent="0.2">
      <c r="A7" s="97" t="s">
        <v>31</v>
      </c>
      <c r="B7" s="98"/>
      <c r="C7" s="98"/>
      <c r="D7" s="98"/>
      <c r="E7" s="98"/>
      <c r="F7" s="98"/>
      <c r="G7" s="98"/>
      <c r="H7" s="98"/>
      <c r="I7" s="98"/>
      <c r="J7" s="24"/>
      <c r="K7" s="21"/>
      <c r="L7" s="21"/>
      <c r="M7" s="21"/>
      <c r="N7" s="21"/>
      <c r="O7" s="21"/>
      <c r="P7" s="21"/>
    </row>
    <row r="8" spans="1:19" s="1" customFormat="1" ht="11.25" customHeight="1" x14ac:dyDescent="0.2">
      <c r="A8" s="50">
        <v>83.34</v>
      </c>
      <c r="B8" s="77" t="s">
        <v>30</v>
      </c>
      <c r="C8" s="78"/>
      <c r="D8" s="44" t="s">
        <v>29</v>
      </c>
      <c r="E8" s="40">
        <v>5.18</v>
      </c>
      <c r="F8" s="40">
        <v>2.6</v>
      </c>
      <c r="G8" s="40">
        <v>2.4</v>
      </c>
      <c r="H8" s="40">
        <v>0.44</v>
      </c>
      <c r="I8" s="40">
        <v>33.6</v>
      </c>
      <c r="J8" s="5"/>
      <c r="K8" s="15"/>
      <c r="L8" s="15"/>
      <c r="M8" s="15"/>
      <c r="N8" s="15"/>
      <c r="O8" s="15"/>
      <c r="P8" s="15"/>
    </row>
    <row r="9" spans="1:19" s="1" customFormat="1" ht="24" customHeight="1" x14ac:dyDescent="0.2">
      <c r="A9" s="37">
        <v>4</v>
      </c>
      <c r="B9" s="79" t="s">
        <v>33</v>
      </c>
      <c r="C9" s="80"/>
      <c r="D9" s="37">
        <v>180</v>
      </c>
      <c r="E9" s="38">
        <v>23.5</v>
      </c>
      <c r="F9" s="36">
        <v>6.1</v>
      </c>
      <c r="G9" s="37">
        <v>10.3</v>
      </c>
      <c r="H9" s="36">
        <v>24.1</v>
      </c>
      <c r="I9" s="36">
        <v>182</v>
      </c>
      <c r="J9" s="9"/>
      <c r="K9" s="16"/>
      <c r="L9" s="16"/>
      <c r="M9" s="16"/>
      <c r="N9" s="16"/>
      <c r="O9" s="16"/>
      <c r="P9" s="16"/>
    </row>
    <row r="10" spans="1:19" s="1" customFormat="1" ht="13.9" customHeight="1" x14ac:dyDescent="0.2">
      <c r="A10" s="38">
        <v>66270</v>
      </c>
      <c r="B10" s="77" t="s">
        <v>37</v>
      </c>
      <c r="C10" s="78"/>
      <c r="D10" s="55">
        <v>150</v>
      </c>
      <c r="E10" s="38">
        <v>12.27</v>
      </c>
      <c r="F10" s="38">
        <v>6.5</v>
      </c>
      <c r="G10" s="36">
        <v>5.6</v>
      </c>
      <c r="H10" s="38">
        <v>9</v>
      </c>
      <c r="I10" s="36">
        <v>113</v>
      </c>
      <c r="K10" s="21"/>
      <c r="L10" s="21"/>
      <c r="M10" s="21"/>
      <c r="N10" s="21"/>
      <c r="O10" s="21"/>
      <c r="P10" s="21"/>
    </row>
    <row r="11" spans="1:19" s="1" customFormat="1" ht="11.25" customHeight="1" x14ac:dyDescent="0.2">
      <c r="A11" s="38">
        <v>5.01</v>
      </c>
      <c r="B11" s="77" t="s">
        <v>17</v>
      </c>
      <c r="C11" s="78"/>
      <c r="D11" s="43">
        <v>30</v>
      </c>
      <c r="E11" s="40">
        <v>2.56</v>
      </c>
      <c r="F11" s="40">
        <v>2.2799999999999998</v>
      </c>
      <c r="G11" s="40">
        <v>0.24</v>
      </c>
      <c r="H11" s="40">
        <v>14.6</v>
      </c>
      <c r="I11" s="41">
        <v>70.5</v>
      </c>
      <c r="J11" s="22"/>
      <c r="M11" s="21"/>
      <c r="N11" s="21"/>
      <c r="O11" s="21"/>
      <c r="P11" s="21"/>
    </row>
    <row r="12" spans="1:19" s="1" customFormat="1" ht="19.899999999999999" customHeight="1" x14ac:dyDescent="0.2">
      <c r="A12" s="86" t="s">
        <v>25</v>
      </c>
      <c r="B12" s="87"/>
      <c r="C12" s="87"/>
      <c r="D12" s="88"/>
      <c r="E12" s="65">
        <f>E11+E10+E9+E8</f>
        <v>43.51</v>
      </c>
      <c r="F12" s="41">
        <f>F11+F10+F9+F8</f>
        <v>17.48</v>
      </c>
      <c r="G12" s="41">
        <f>G11+G10+G9+G8</f>
        <v>18.54</v>
      </c>
      <c r="H12" s="41">
        <f>H11+H10+H9+H8</f>
        <v>48.14</v>
      </c>
      <c r="I12" s="41">
        <f>I11+I10+I9+I8</f>
        <v>399.1</v>
      </c>
      <c r="J12" s="20">
        <v>22.041675274944389</v>
      </c>
      <c r="K12" s="16"/>
      <c r="L12" s="16"/>
      <c r="M12" s="16"/>
      <c r="N12" s="16"/>
      <c r="O12" s="16"/>
      <c r="P12" s="16"/>
    </row>
    <row r="13" spans="1:19" s="3" customFormat="1" ht="16.899999999999999" customHeight="1" x14ac:dyDescent="0.2">
      <c r="A13" s="75" t="s">
        <v>9</v>
      </c>
      <c r="B13" s="76"/>
      <c r="C13" s="76"/>
      <c r="D13" s="76"/>
      <c r="E13" s="76"/>
      <c r="F13" s="76"/>
      <c r="G13" s="76"/>
      <c r="H13" s="76"/>
      <c r="I13" s="76"/>
      <c r="J13" s="25"/>
      <c r="K13" s="26"/>
      <c r="L13" s="26"/>
      <c r="M13" s="26"/>
      <c r="N13" s="26"/>
      <c r="O13" s="26"/>
      <c r="P13" s="26"/>
    </row>
    <row r="14" spans="1:19" s="1" customFormat="1" ht="33.75" customHeight="1" x14ac:dyDescent="0.2">
      <c r="A14" s="38">
        <v>0.05</v>
      </c>
      <c r="B14" s="106" t="s">
        <v>38</v>
      </c>
      <c r="C14" s="107"/>
      <c r="D14" s="44">
        <v>30</v>
      </c>
      <c r="E14" s="40">
        <v>2.4700000000000002</v>
      </c>
      <c r="F14" s="40">
        <v>0.54</v>
      </c>
      <c r="G14" s="40">
        <v>1.03</v>
      </c>
      <c r="H14" s="40">
        <v>1.48</v>
      </c>
      <c r="I14" s="40">
        <v>17.39</v>
      </c>
      <c r="J14" s="6"/>
      <c r="K14" s="11"/>
      <c r="L14" s="11"/>
      <c r="M14" s="11"/>
      <c r="N14" s="11"/>
      <c r="O14" s="11"/>
      <c r="P14" s="11"/>
    </row>
    <row r="15" spans="1:19" s="1" customFormat="1" ht="34.5" customHeight="1" x14ac:dyDescent="0.2">
      <c r="A15" s="46" t="s">
        <v>27</v>
      </c>
      <c r="B15" s="95" t="s">
        <v>34</v>
      </c>
      <c r="C15" s="96"/>
      <c r="D15" s="47">
        <v>20</v>
      </c>
      <c r="E15" s="48"/>
      <c r="F15" s="48">
        <v>1.9</v>
      </c>
      <c r="G15" s="48">
        <v>2.5</v>
      </c>
      <c r="H15" s="48">
        <v>7.8</v>
      </c>
      <c r="I15" s="48">
        <v>61</v>
      </c>
      <c r="J15" s="6"/>
      <c r="K15" s="11"/>
      <c r="L15" s="11"/>
      <c r="M15" s="11"/>
      <c r="N15" s="11"/>
      <c r="O15" s="11"/>
      <c r="P15" s="11"/>
    </row>
    <row r="16" spans="1:19" s="1" customFormat="1" ht="21" customHeight="1" x14ac:dyDescent="0.2">
      <c r="A16" s="38">
        <v>83.03</v>
      </c>
      <c r="B16" s="77" t="s">
        <v>35</v>
      </c>
      <c r="C16" s="78"/>
      <c r="D16" s="37" t="s">
        <v>15</v>
      </c>
      <c r="E16" s="38">
        <v>14.36</v>
      </c>
      <c r="F16" s="38">
        <v>2</v>
      </c>
      <c r="G16" s="39">
        <v>5.2</v>
      </c>
      <c r="H16" s="38">
        <v>9</v>
      </c>
      <c r="I16" s="38">
        <v>88.1</v>
      </c>
      <c r="J16" s="7"/>
      <c r="K16" s="12"/>
      <c r="L16" s="12"/>
      <c r="M16" s="12"/>
      <c r="N16" s="12"/>
      <c r="O16" s="12"/>
      <c r="P16" s="12"/>
      <c r="S16" s="40"/>
    </row>
    <row r="17" spans="1:16" s="1" customFormat="1" ht="12" customHeight="1" x14ac:dyDescent="0.2">
      <c r="A17" s="38">
        <v>291.33</v>
      </c>
      <c r="B17" s="77" t="s">
        <v>40</v>
      </c>
      <c r="C17" s="78"/>
      <c r="D17" s="43">
        <v>80</v>
      </c>
      <c r="E17" s="40">
        <v>36.450000000000003</v>
      </c>
      <c r="F17" s="40">
        <v>16.149999999999999</v>
      </c>
      <c r="G17" s="40">
        <v>17.02</v>
      </c>
      <c r="H17" s="40">
        <v>48.46</v>
      </c>
      <c r="I17" s="40">
        <v>407.63</v>
      </c>
      <c r="J17" s="8"/>
      <c r="K17" s="13"/>
      <c r="L17" s="13"/>
      <c r="M17" s="13"/>
      <c r="N17" s="13"/>
      <c r="O17" s="13"/>
      <c r="P17" s="13"/>
    </row>
    <row r="18" spans="1:16" s="1" customFormat="1" ht="13.9" customHeight="1" x14ac:dyDescent="0.2">
      <c r="A18" s="51">
        <v>407</v>
      </c>
      <c r="B18" s="77" t="s">
        <v>41</v>
      </c>
      <c r="C18" s="78"/>
      <c r="D18" s="43">
        <v>150</v>
      </c>
      <c r="E18" s="40">
        <v>13.43</v>
      </c>
      <c r="F18" s="41">
        <v>3.25</v>
      </c>
      <c r="G18" s="40">
        <v>9.25</v>
      </c>
      <c r="H18" s="41">
        <v>22.02</v>
      </c>
      <c r="I18" s="41">
        <v>138.76</v>
      </c>
      <c r="J18" s="4"/>
      <c r="K18" s="14"/>
      <c r="L18" s="14"/>
      <c r="M18" s="14"/>
      <c r="N18" s="14"/>
      <c r="O18" s="14"/>
      <c r="P18" s="14"/>
    </row>
    <row r="19" spans="1:16" s="1" customFormat="1" ht="13.9" customHeight="1" x14ac:dyDescent="0.2">
      <c r="A19" s="55"/>
      <c r="B19" s="53" t="s">
        <v>17</v>
      </c>
      <c r="C19" s="54"/>
      <c r="D19" s="43">
        <v>30</v>
      </c>
      <c r="E19" s="40">
        <v>1.92</v>
      </c>
      <c r="F19" s="40">
        <v>2.2799999999999998</v>
      </c>
      <c r="G19" s="40">
        <v>0.24</v>
      </c>
      <c r="H19" s="40">
        <v>14.6</v>
      </c>
      <c r="I19" s="41">
        <v>70.5</v>
      </c>
      <c r="J19" s="4"/>
      <c r="K19" s="14"/>
      <c r="L19" s="14"/>
      <c r="M19" s="14"/>
      <c r="N19" s="14"/>
      <c r="O19" s="14"/>
      <c r="P19" s="14"/>
    </row>
    <row r="20" spans="1:16" s="1" customFormat="1" ht="13.9" customHeight="1" x14ac:dyDescent="0.2">
      <c r="A20" s="38">
        <v>5</v>
      </c>
      <c r="B20" s="77" t="s">
        <v>16</v>
      </c>
      <c r="C20" s="78"/>
      <c r="D20" s="43">
        <v>20</v>
      </c>
      <c r="E20" s="40">
        <v>0.98</v>
      </c>
      <c r="F20" s="40">
        <v>1.32</v>
      </c>
      <c r="G20" s="40">
        <v>0.24</v>
      </c>
      <c r="H20" s="40">
        <v>17.100000000000001</v>
      </c>
      <c r="I20" s="41">
        <v>90.5</v>
      </c>
      <c r="J20" s="4"/>
      <c r="K20" s="14"/>
      <c r="L20" s="14"/>
      <c r="M20" s="14"/>
      <c r="N20" s="14"/>
      <c r="O20" s="14"/>
      <c r="P20" s="14"/>
    </row>
    <row r="21" spans="1:16" s="1" customFormat="1" ht="13.9" customHeight="1" x14ac:dyDescent="0.2">
      <c r="A21" s="66">
        <v>349.1</v>
      </c>
      <c r="B21" s="105" t="s">
        <v>42</v>
      </c>
      <c r="C21" s="105"/>
      <c r="D21" s="67">
        <v>200</v>
      </c>
      <c r="E21" s="68">
        <v>6.03</v>
      </c>
      <c r="F21" s="40">
        <v>0.22</v>
      </c>
      <c r="G21" s="40">
        <v>0</v>
      </c>
      <c r="H21" s="40">
        <v>19.440000000000001</v>
      </c>
      <c r="I21" s="41">
        <v>76.75</v>
      </c>
      <c r="J21" s="4"/>
      <c r="K21" s="14"/>
      <c r="L21" s="14"/>
      <c r="M21" s="14"/>
      <c r="N21" s="14"/>
      <c r="O21" s="14"/>
      <c r="P21" s="14"/>
    </row>
    <row r="22" spans="1:16" s="1" customFormat="1" ht="17.45" customHeight="1" x14ac:dyDescent="0.2">
      <c r="A22" s="69" t="s">
        <v>10</v>
      </c>
      <c r="B22" s="70"/>
      <c r="C22" s="70"/>
      <c r="D22" s="71"/>
      <c r="E22" s="65">
        <f>E21+E20+E19+E18+E17+E16+E14</f>
        <v>75.64</v>
      </c>
      <c r="F22" s="42">
        <f>F21+F20+F19+F18+F17+F16+F15+F14</f>
        <v>27.659999999999997</v>
      </c>
      <c r="G22" s="42">
        <f>G21+G20+G19+G18+G17+G16+G15+G14</f>
        <v>35.480000000000004</v>
      </c>
      <c r="H22" s="42">
        <f>H21+H20+H19+H18+H17+H16+H15+H14</f>
        <v>139.9</v>
      </c>
      <c r="I22" s="42">
        <f>I21+I20+I19+I18+I17+I16+I15+I14</f>
        <v>950.63</v>
      </c>
      <c r="J22" s="20">
        <v>32.299539236930237</v>
      </c>
      <c r="K22" s="15"/>
      <c r="L22" s="15"/>
      <c r="M22" s="15"/>
      <c r="N22" s="15"/>
      <c r="O22" s="15"/>
      <c r="P22" s="15"/>
    </row>
    <row r="23" spans="1:16" s="1" customFormat="1" ht="15.6" customHeight="1" x14ac:dyDescent="0.2">
      <c r="A23" s="75" t="s">
        <v>11</v>
      </c>
      <c r="B23" s="76"/>
      <c r="C23" s="76"/>
      <c r="D23" s="76"/>
      <c r="E23" s="76"/>
      <c r="F23" s="76"/>
      <c r="G23" s="76"/>
      <c r="H23" s="76"/>
      <c r="I23" s="76"/>
      <c r="J23" s="9"/>
      <c r="K23" s="16"/>
      <c r="L23" s="16"/>
      <c r="M23" s="16"/>
      <c r="N23" s="16"/>
      <c r="O23" s="16"/>
      <c r="P23" s="16"/>
    </row>
    <row r="24" spans="1:16" s="1" customFormat="1" ht="24" customHeight="1" x14ac:dyDescent="0.2">
      <c r="A24" s="37">
        <v>8.65</v>
      </c>
      <c r="B24" s="77" t="s">
        <v>32</v>
      </c>
      <c r="C24" s="78"/>
      <c r="D24" s="43">
        <v>100</v>
      </c>
      <c r="E24" s="40">
        <v>7</v>
      </c>
      <c r="F24" s="40">
        <v>4.25</v>
      </c>
      <c r="G24" s="40">
        <v>13.32</v>
      </c>
      <c r="H24" s="40">
        <v>30.72</v>
      </c>
      <c r="I24" s="40">
        <v>250.36</v>
      </c>
      <c r="J24" s="9"/>
      <c r="K24" s="16"/>
      <c r="L24" s="16"/>
      <c r="M24" s="16"/>
      <c r="N24" s="16"/>
      <c r="O24" s="16"/>
      <c r="P24" s="16"/>
    </row>
    <row r="25" spans="1:16" s="1" customFormat="1" ht="12" customHeight="1" x14ac:dyDescent="0.2">
      <c r="A25" s="38">
        <v>420.12</v>
      </c>
      <c r="B25" s="77" t="s">
        <v>18</v>
      </c>
      <c r="C25" s="78"/>
      <c r="D25" s="43">
        <v>200</v>
      </c>
      <c r="E25" s="40">
        <v>5.5</v>
      </c>
      <c r="F25" s="40">
        <v>0.06</v>
      </c>
      <c r="G25" s="44">
        <v>0.04</v>
      </c>
      <c r="H25" s="40">
        <v>13.17</v>
      </c>
      <c r="I25" s="41">
        <v>51.3</v>
      </c>
      <c r="J25" s="9"/>
      <c r="K25" s="16"/>
      <c r="L25" s="16"/>
      <c r="M25" s="16"/>
      <c r="N25" s="16"/>
      <c r="O25" s="16"/>
      <c r="P25" s="16"/>
    </row>
    <row r="26" spans="1:16" s="1" customFormat="1" ht="20.45" customHeight="1" x14ac:dyDescent="0.2">
      <c r="A26" s="69" t="s">
        <v>12</v>
      </c>
      <c r="B26" s="70"/>
      <c r="C26" s="70"/>
      <c r="D26" s="71"/>
      <c r="E26" s="65">
        <f>E25+E24</f>
        <v>12.5</v>
      </c>
      <c r="F26" s="40">
        <v>4.3099999999999996</v>
      </c>
      <c r="G26" s="40">
        <v>13.36</v>
      </c>
      <c r="H26" s="40">
        <v>43.89</v>
      </c>
      <c r="I26" s="40">
        <v>301.66000000000003</v>
      </c>
      <c r="J26" s="20">
        <v>14.493617062166981</v>
      </c>
      <c r="K26" s="16"/>
      <c r="L26" s="16"/>
      <c r="M26" s="16"/>
      <c r="N26" s="16"/>
      <c r="O26" s="16"/>
      <c r="P26" s="16"/>
    </row>
    <row r="27" spans="1:16" s="1" customFormat="1" ht="16.149999999999999" customHeight="1" x14ac:dyDescent="0.2">
      <c r="A27" s="69" t="s">
        <v>20</v>
      </c>
      <c r="B27" s="70"/>
      <c r="C27" s="70"/>
      <c r="D27" s="71"/>
      <c r="E27" s="65">
        <f>E26+E22+E12</f>
        <v>131.65</v>
      </c>
      <c r="F27" s="65">
        <f>F26+F22+F12</f>
        <v>49.449999999999996</v>
      </c>
      <c r="G27" s="65">
        <f>G26+G22+G12</f>
        <v>67.38</v>
      </c>
      <c r="H27" s="65">
        <f>H26+H22+H12</f>
        <v>231.93</v>
      </c>
      <c r="I27" s="65">
        <f>I26+I22+I12</f>
        <v>1651.3899999999999</v>
      </c>
      <c r="J27" s="9"/>
      <c r="K27" s="20">
        <v>2.2414308117392272</v>
      </c>
      <c r="L27" s="23" t="s">
        <v>23</v>
      </c>
      <c r="M27" s="16"/>
      <c r="N27" s="16"/>
      <c r="O27" s="16"/>
      <c r="P27" s="16"/>
    </row>
    <row r="28" spans="1:16" s="1" customFormat="1" ht="12.75" customHeight="1" x14ac:dyDescent="0.2">
      <c r="A28" s="69" t="s">
        <v>22</v>
      </c>
      <c r="B28" s="70"/>
      <c r="C28" s="70"/>
      <c r="D28" s="71"/>
      <c r="E28" s="61"/>
      <c r="F28" s="41">
        <v>77</v>
      </c>
      <c r="G28" s="41">
        <v>79</v>
      </c>
      <c r="H28" s="41">
        <v>335</v>
      </c>
      <c r="I28" s="41">
        <v>2350</v>
      </c>
      <c r="J28" s="9"/>
      <c r="K28" s="16"/>
      <c r="L28" s="16"/>
      <c r="M28" s="16"/>
      <c r="N28" s="16"/>
      <c r="O28" s="16"/>
      <c r="P28" s="16"/>
    </row>
    <row r="29" spans="1:16" s="1" customFormat="1" ht="11.25" customHeight="1" x14ac:dyDescent="0.2">
      <c r="A29" s="102" t="s">
        <v>21</v>
      </c>
      <c r="B29" s="103"/>
      <c r="C29" s="103"/>
      <c r="D29" s="104"/>
      <c r="E29" s="60"/>
      <c r="F29" s="45">
        <f>F27/F28</f>
        <v>0.64220779220779212</v>
      </c>
      <c r="G29" s="45">
        <f>G27/G28</f>
        <v>0.8529113924050632</v>
      </c>
      <c r="H29" s="45">
        <f>H27/H28</f>
        <v>0.69232835820895522</v>
      </c>
      <c r="I29" s="45">
        <f>I27/I28</f>
        <v>0.70271914893617016</v>
      </c>
      <c r="J29" s="9"/>
      <c r="K29" s="16"/>
      <c r="L29" s="16"/>
      <c r="M29" s="16"/>
      <c r="N29" s="16"/>
      <c r="O29" s="16"/>
      <c r="P29" s="16"/>
    </row>
    <row r="30" spans="1:16" s="1" customFormat="1" ht="11.25" customHeight="1" x14ac:dyDescent="0.2">
      <c r="A30" s="29" t="s">
        <v>26</v>
      </c>
      <c r="B30" s="30"/>
      <c r="C30" s="30"/>
      <c r="D30" s="31"/>
      <c r="E30" s="31"/>
      <c r="F30" s="31"/>
      <c r="G30" s="31"/>
      <c r="H30" s="31"/>
      <c r="I30" s="31"/>
      <c r="J30" s="18"/>
      <c r="K30" s="19"/>
      <c r="L30" s="19"/>
      <c r="M30" s="19"/>
      <c r="N30" s="19"/>
      <c r="O30" s="19"/>
      <c r="P30" s="19"/>
    </row>
    <row r="31" spans="1:16" s="1" customFormat="1" ht="11.25" customHeight="1" x14ac:dyDescent="0.2">
      <c r="A31" s="101" t="s">
        <v>13</v>
      </c>
      <c r="B31" s="101"/>
      <c r="C31" s="101"/>
      <c r="D31" s="101"/>
      <c r="E31" s="101"/>
      <c r="F31" s="101"/>
      <c r="G31" s="101"/>
      <c r="H31" s="101"/>
      <c r="I31" s="101"/>
      <c r="J31" s="8"/>
      <c r="K31" s="13"/>
      <c r="L31" s="13"/>
      <c r="M31" s="13"/>
      <c r="N31" s="13"/>
      <c r="O31" s="13"/>
      <c r="P31" s="13"/>
    </row>
    <row r="32" spans="1:16" s="28" customFormat="1" ht="21.75" customHeight="1" x14ac:dyDescent="0.2">
      <c r="A32" s="33" t="s">
        <v>24</v>
      </c>
      <c r="B32" s="30"/>
      <c r="C32" s="30"/>
      <c r="D32" s="32"/>
      <c r="E32" s="32"/>
      <c r="F32" s="31"/>
      <c r="G32" s="99" t="s">
        <v>14</v>
      </c>
      <c r="H32" s="99"/>
      <c r="I32" s="99"/>
      <c r="J32" s="4"/>
      <c r="K32" s="14"/>
      <c r="L32" s="14" t="s">
        <v>19</v>
      </c>
      <c r="M32" s="14"/>
      <c r="N32" s="14"/>
      <c r="O32" s="14"/>
      <c r="P32" s="14"/>
    </row>
    <row r="33" spans="1:16" s="1" customFormat="1" ht="21" customHeight="1" x14ac:dyDescent="0.2">
      <c r="A33" s="30"/>
      <c r="B33" s="30"/>
      <c r="C33" s="30"/>
      <c r="D33" s="100" t="s">
        <v>0</v>
      </c>
      <c r="E33" s="100"/>
      <c r="F33" s="100"/>
      <c r="G33" s="34">
        <v>2</v>
      </c>
      <c r="H33" s="31"/>
      <c r="I33" s="32"/>
      <c r="J33" s="4"/>
      <c r="K33" s="14"/>
      <c r="L33" s="14"/>
      <c r="M33" s="14"/>
      <c r="N33" s="14"/>
      <c r="O33" s="14"/>
      <c r="P33" s="14"/>
    </row>
    <row r="34" spans="1:16" ht="12" customHeight="1" x14ac:dyDescent="0.2">
      <c r="A34" s="89" t="s">
        <v>1</v>
      </c>
      <c r="B34" s="91" t="s">
        <v>2</v>
      </c>
      <c r="C34" s="92"/>
      <c r="D34" s="89" t="s">
        <v>3</v>
      </c>
      <c r="E34" s="62"/>
      <c r="F34" s="83" t="s">
        <v>4</v>
      </c>
      <c r="G34" s="84"/>
      <c r="H34" s="85"/>
      <c r="I34" s="89" t="s">
        <v>5</v>
      </c>
    </row>
    <row r="35" spans="1:16" ht="12" x14ac:dyDescent="0.2">
      <c r="A35" s="90"/>
      <c r="B35" s="93"/>
      <c r="C35" s="94"/>
      <c r="D35" s="90"/>
      <c r="E35" s="58"/>
      <c r="F35" s="63" t="s">
        <v>6</v>
      </c>
      <c r="G35" s="63" t="s">
        <v>7</v>
      </c>
      <c r="H35" s="63" t="s">
        <v>8</v>
      </c>
      <c r="I35" s="90"/>
    </row>
    <row r="36" spans="1:16" ht="12" x14ac:dyDescent="0.2">
      <c r="A36" s="64">
        <v>1</v>
      </c>
      <c r="B36" s="81">
        <v>2</v>
      </c>
      <c r="C36" s="82"/>
      <c r="D36" s="35">
        <v>3</v>
      </c>
      <c r="E36" s="35"/>
      <c r="F36" s="35">
        <v>4</v>
      </c>
      <c r="G36" s="35">
        <v>5</v>
      </c>
      <c r="H36" s="35">
        <v>6</v>
      </c>
      <c r="I36" s="35">
        <v>7</v>
      </c>
    </row>
    <row r="37" spans="1:16" ht="12" x14ac:dyDescent="0.2">
      <c r="A37" s="97" t="s">
        <v>31</v>
      </c>
      <c r="B37" s="98"/>
      <c r="C37" s="98"/>
      <c r="D37" s="98"/>
      <c r="E37" s="98"/>
      <c r="F37" s="98"/>
      <c r="G37" s="98"/>
      <c r="H37" s="98"/>
      <c r="I37" s="98"/>
    </row>
    <row r="38" spans="1:16" ht="12" x14ac:dyDescent="0.2">
      <c r="A38" s="50">
        <v>83.34</v>
      </c>
      <c r="B38" s="77" t="s">
        <v>30</v>
      </c>
      <c r="C38" s="78"/>
      <c r="D38" s="44" t="s">
        <v>29</v>
      </c>
      <c r="E38" s="40" t="s">
        <v>43</v>
      </c>
      <c r="F38" s="40">
        <v>2.6</v>
      </c>
      <c r="G38" s="40">
        <v>2.4</v>
      </c>
      <c r="H38" s="40">
        <v>0.44</v>
      </c>
      <c r="I38" s="40">
        <v>33.6</v>
      </c>
    </row>
    <row r="39" spans="1:16" ht="12" x14ac:dyDescent="0.2">
      <c r="A39" s="37">
        <v>223.15</v>
      </c>
      <c r="B39" s="79" t="s">
        <v>33</v>
      </c>
      <c r="C39" s="80"/>
      <c r="D39" s="37">
        <v>200</v>
      </c>
      <c r="E39" s="38">
        <v>23.5</v>
      </c>
      <c r="F39" s="36">
        <v>6.1</v>
      </c>
      <c r="G39" s="37">
        <v>10.3</v>
      </c>
      <c r="H39" s="36">
        <v>24.1</v>
      </c>
      <c r="I39" s="36">
        <v>182</v>
      </c>
    </row>
    <row r="40" spans="1:16" ht="12" x14ac:dyDescent="0.2">
      <c r="A40" s="38">
        <v>66270</v>
      </c>
      <c r="B40" s="77" t="s">
        <v>37</v>
      </c>
      <c r="C40" s="78"/>
      <c r="D40" s="64">
        <v>150</v>
      </c>
      <c r="E40" s="38">
        <v>12.27</v>
      </c>
      <c r="F40" s="38">
        <v>6.5</v>
      </c>
      <c r="G40" s="36">
        <v>5.6</v>
      </c>
      <c r="H40" s="38">
        <v>9</v>
      </c>
      <c r="I40" s="36">
        <v>113</v>
      </c>
    </row>
    <row r="41" spans="1:16" ht="12" x14ac:dyDescent="0.2">
      <c r="A41" s="38">
        <v>5</v>
      </c>
      <c r="B41" s="77" t="s">
        <v>17</v>
      </c>
      <c r="C41" s="78"/>
      <c r="D41" s="43">
        <v>50</v>
      </c>
      <c r="E41" s="40">
        <v>3.2</v>
      </c>
      <c r="F41" s="40">
        <v>3.8</v>
      </c>
      <c r="G41" s="40">
        <v>0.4</v>
      </c>
      <c r="H41" s="40">
        <v>24.25</v>
      </c>
      <c r="I41" s="41">
        <v>117.5</v>
      </c>
    </row>
    <row r="42" spans="1:16" ht="12" x14ac:dyDescent="0.2">
      <c r="A42" s="86" t="s">
        <v>25</v>
      </c>
      <c r="B42" s="87"/>
      <c r="C42" s="87"/>
      <c r="D42" s="88"/>
      <c r="E42" s="65">
        <v>44.15</v>
      </c>
      <c r="F42" s="41">
        <f>F41+F40+F39+F38</f>
        <v>19</v>
      </c>
      <c r="G42" s="41">
        <f>G41+G40+G39+G38</f>
        <v>18.7</v>
      </c>
      <c r="H42" s="41">
        <f>H41+H40+H39+H38</f>
        <v>57.79</v>
      </c>
      <c r="I42" s="41">
        <f>I41+I40+I39+I38</f>
        <v>446.1</v>
      </c>
    </row>
    <row r="43" spans="1:16" ht="12" x14ac:dyDescent="0.2">
      <c r="A43" s="75" t="s">
        <v>9</v>
      </c>
      <c r="B43" s="76"/>
      <c r="C43" s="76"/>
      <c r="D43" s="76"/>
      <c r="E43" s="76"/>
      <c r="F43" s="76"/>
      <c r="G43" s="76"/>
      <c r="H43" s="76"/>
      <c r="I43" s="76"/>
    </row>
    <row r="44" spans="1:16" ht="12" x14ac:dyDescent="0.2">
      <c r="A44" s="38">
        <v>38.26</v>
      </c>
      <c r="B44" s="106" t="s">
        <v>38</v>
      </c>
      <c r="C44" s="107"/>
      <c r="D44" s="44">
        <v>30</v>
      </c>
      <c r="E44" s="40">
        <v>2.4700000000000002</v>
      </c>
      <c r="F44" s="48">
        <v>1.9</v>
      </c>
      <c r="G44" s="48">
        <v>2.5</v>
      </c>
      <c r="H44" s="48">
        <v>7.8</v>
      </c>
      <c r="I44" s="48">
        <v>61</v>
      </c>
    </row>
    <row r="45" spans="1:16" ht="12" x14ac:dyDescent="0.2">
      <c r="A45" s="46" t="s">
        <v>27</v>
      </c>
      <c r="B45" s="95" t="s">
        <v>34</v>
      </c>
      <c r="C45" s="96"/>
      <c r="D45" s="47">
        <v>20</v>
      </c>
      <c r="E45" s="48"/>
      <c r="F45" s="38">
        <v>2</v>
      </c>
      <c r="G45" s="39">
        <v>5.2</v>
      </c>
      <c r="H45" s="38">
        <v>9</v>
      </c>
      <c r="I45" s="38">
        <v>88.1</v>
      </c>
    </row>
    <row r="46" spans="1:16" ht="12" x14ac:dyDescent="0.2">
      <c r="A46" s="38">
        <v>83.03</v>
      </c>
      <c r="B46" s="77" t="s">
        <v>35</v>
      </c>
      <c r="C46" s="78"/>
      <c r="D46" s="37" t="s">
        <v>15</v>
      </c>
      <c r="E46" s="38">
        <v>14.36</v>
      </c>
      <c r="F46" s="40">
        <v>16.149999999999999</v>
      </c>
      <c r="G46" s="40">
        <v>17.02</v>
      </c>
      <c r="H46" s="40">
        <v>48.46</v>
      </c>
      <c r="I46" s="40">
        <v>407.63</v>
      </c>
    </row>
    <row r="47" spans="1:16" ht="12" x14ac:dyDescent="0.2">
      <c r="A47" s="38">
        <v>291.33</v>
      </c>
      <c r="B47" s="77" t="s">
        <v>40</v>
      </c>
      <c r="C47" s="78"/>
      <c r="D47" s="43">
        <v>80</v>
      </c>
      <c r="E47" s="40">
        <v>36.450000000000003</v>
      </c>
      <c r="F47" s="41">
        <v>3.25</v>
      </c>
      <c r="G47" s="40">
        <v>9.25</v>
      </c>
      <c r="H47" s="41">
        <v>22.02</v>
      </c>
      <c r="I47" s="41">
        <v>138.76</v>
      </c>
    </row>
    <row r="48" spans="1:16" ht="12" x14ac:dyDescent="0.2">
      <c r="A48" s="64">
        <v>407</v>
      </c>
      <c r="B48" s="77" t="s">
        <v>36</v>
      </c>
      <c r="C48" s="78"/>
      <c r="D48" s="43">
        <v>180</v>
      </c>
      <c r="E48" s="40">
        <v>16.12</v>
      </c>
      <c r="F48" s="40">
        <v>3.9</v>
      </c>
      <c r="G48" s="40">
        <v>11.1</v>
      </c>
      <c r="H48" s="40">
        <v>26.42</v>
      </c>
      <c r="I48" s="41">
        <v>164.11</v>
      </c>
    </row>
    <row r="49" spans="1:9" ht="12" x14ac:dyDescent="0.2">
      <c r="A49" s="64"/>
      <c r="B49" s="56" t="s">
        <v>17</v>
      </c>
      <c r="C49" s="57"/>
      <c r="D49" s="43">
        <v>30</v>
      </c>
      <c r="E49" s="40">
        <v>1.92</v>
      </c>
      <c r="F49" s="40">
        <v>1.32</v>
      </c>
      <c r="G49" s="40">
        <v>0.24</v>
      </c>
      <c r="H49" s="40">
        <v>17.100000000000001</v>
      </c>
      <c r="I49" s="41">
        <v>90.5</v>
      </c>
    </row>
    <row r="50" spans="1:9" ht="12" x14ac:dyDescent="0.2">
      <c r="A50" s="38">
        <v>5</v>
      </c>
      <c r="B50" s="77" t="s">
        <v>16</v>
      </c>
      <c r="C50" s="78"/>
      <c r="D50" s="43">
        <v>20</v>
      </c>
      <c r="E50" s="40">
        <v>0.98</v>
      </c>
      <c r="F50" s="40">
        <v>0.22</v>
      </c>
      <c r="G50" s="40">
        <v>0</v>
      </c>
      <c r="H50" s="40">
        <v>19.440000000000001</v>
      </c>
      <c r="I50" s="41">
        <v>76.75</v>
      </c>
    </row>
    <row r="51" spans="1:9" ht="24" customHeight="1" x14ac:dyDescent="0.2">
      <c r="A51" s="66"/>
      <c r="B51" s="105" t="s">
        <v>42</v>
      </c>
      <c r="C51" s="105"/>
      <c r="D51" s="67">
        <v>200</v>
      </c>
      <c r="E51" s="68">
        <v>6.03</v>
      </c>
      <c r="F51" s="42">
        <f>F50+F49+F48+F47+F46+F45+F44+F43</f>
        <v>28.739999999999995</v>
      </c>
      <c r="G51" s="42">
        <f>G50+G49+G48+G47+G46+G45+G44+G43</f>
        <v>45.31</v>
      </c>
      <c r="H51" s="42">
        <f>H50+H49+H48+H47+H46+H45+H44+H43</f>
        <v>150.24</v>
      </c>
      <c r="I51" s="42">
        <f>I50+I49+I48+I47+I46+I45+I44+I43</f>
        <v>1026.8499999999999</v>
      </c>
    </row>
    <row r="52" spans="1:9" ht="12" x14ac:dyDescent="0.2">
      <c r="A52" s="69" t="s">
        <v>10</v>
      </c>
      <c r="B52" s="70"/>
      <c r="C52" s="70"/>
      <c r="D52" s="71"/>
      <c r="E52" s="65">
        <f>E51+E50+E49+E48+E47+E46+E44</f>
        <v>78.33</v>
      </c>
      <c r="F52" s="42">
        <v>19.38</v>
      </c>
      <c r="G52" s="42">
        <v>21.689999999999998</v>
      </c>
      <c r="H52" s="42">
        <v>98.259999999999991</v>
      </c>
      <c r="I52" s="41">
        <v>672.26</v>
      </c>
    </row>
    <row r="53" spans="1:9" ht="12" x14ac:dyDescent="0.2">
      <c r="A53" s="72" t="s">
        <v>28</v>
      </c>
      <c r="B53" s="73"/>
      <c r="C53" s="73"/>
      <c r="D53" s="74"/>
      <c r="E53" s="59"/>
      <c r="F53" s="49">
        <v>20.939999999999998</v>
      </c>
      <c r="G53" s="49">
        <v>22.14</v>
      </c>
      <c r="H53" s="49">
        <v>104.32</v>
      </c>
      <c r="I53" s="49">
        <v>705.17</v>
      </c>
    </row>
    <row r="54" spans="1:9" ht="12" x14ac:dyDescent="0.2">
      <c r="A54" s="75" t="s">
        <v>11</v>
      </c>
      <c r="B54" s="76"/>
      <c r="C54" s="76"/>
      <c r="D54" s="76"/>
      <c r="E54" s="76"/>
      <c r="F54" s="76"/>
      <c r="G54" s="76"/>
      <c r="H54" s="76"/>
      <c r="I54" s="76"/>
    </row>
    <row r="55" spans="1:9" ht="12" x14ac:dyDescent="0.2">
      <c r="A55" s="37">
        <v>8.65</v>
      </c>
      <c r="B55" s="77" t="s">
        <v>32</v>
      </c>
      <c r="C55" s="78"/>
      <c r="D55" s="43">
        <v>100</v>
      </c>
      <c r="E55" s="40">
        <v>7</v>
      </c>
      <c r="F55" s="40">
        <v>4.25</v>
      </c>
      <c r="G55" s="40">
        <v>13.32</v>
      </c>
      <c r="H55" s="40">
        <v>30.72</v>
      </c>
      <c r="I55" s="40">
        <v>250.36</v>
      </c>
    </row>
    <row r="56" spans="1:9" ht="12" x14ac:dyDescent="0.2">
      <c r="A56" s="38">
        <v>420.12</v>
      </c>
      <c r="B56" s="77" t="s">
        <v>18</v>
      </c>
      <c r="C56" s="78"/>
      <c r="D56" s="43">
        <v>200</v>
      </c>
      <c r="E56" s="40">
        <v>5.5</v>
      </c>
      <c r="F56" s="40">
        <v>0.06</v>
      </c>
      <c r="G56" s="44">
        <v>0.04</v>
      </c>
      <c r="H56" s="40">
        <v>13.17</v>
      </c>
      <c r="I56" s="41">
        <v>51.3</v>
      </c>
    </row>
    <row r="57" spans="1:9" ht="12" x14ac:dyDescent="0.2">
      <c r="A57" s="69" t="s">
        <v>12</v>
      </c>
      <c r="B57" s="70"/>
      <c r="C57" s="70"/>
      <c r="D57" s="71"/>
      <c r="E57" s="65">
        <f>E56+E55</f>
        <v>12.5</v>
      </c>
      <c r="F57" s="40">
        <v>4.3099999999999996</v>
      </c>
      <c r="G57" s="40">
        <v>13.36</v>
      </c>
      <c r="H57" s="40">
        <v>43.89</v>
      </c>
      <c r="I57" s="40">
        <v>301.66000000000003</v>
      </c>
    </row>
    <row r="58" spans="1:9" ht="12" x14ac:dyDescent="0.2">
      <c r="A58" s="69" t="s">
        <v>20</v>
      </c>
      <c r="B58" s="70"/>
      <c r="C58" s="70"/>
      <c r="D58" s="71"/>
      <c r="E58" s="65">
        <f>E57+E52+E42</f>
        <v>134.97999999999999</v>
      </c>
      <c r="F58" s="65">
        <f>F57+F52+F42</f>
        <v>42.69</v>
      </c>
      <c r="G58" s="65">
        <f>G57+G52+G42</f>
        <v>53.75</v>
      </c>
      <c r="H58" s="65">
        <f>H57+H52+H42</f>
        <v>199.93999999999997</v>
      </c>
      <c r="I58" s="65">
        <f>I57+I52+I42</f>
        <v>1420.02</v>
      </c>
    </row>
    <row r="59" spans="1:9" ht="12" x14ac:dyDescent="0.2">
      <c r="A59" s="69" t="s">
        <v>22</v>
      </c>
      <c r="B59" s="70"/>
      <c r="C59" s="70"/>
      <c r="D59" s="71"/>
      <c r="E59" s="61"/>
      <c r="F59" s="41">
        <v>77</v>
      </c>
      <c r="G59" s="41">
        <v>79</v>
      </c>
      <c r="H59" s="41">
        <v>335</v>
      </c>
      <c r="I59" s="41">
        <v>2350</v>
      </c>
    </row>
    <row r="60" spans="1:9" ht="12" x14ac:dyDescent="0.2">
      <c r="A60" s="102" t="s">
        <v>21</v>
      </c>
      <c r="B60" s="103"/>
      <c r="C60" s="103"/>
      <c r="D60" s="104"/>
      <c r="E60" s="60"/>
      <c r="F60" s="45">
        <f>F58/F59</f>
        <v>0.55441558441558436</v>
      </c>
      <c r="G60" s="45">
        <f>G58/G59</f>
        <v>0.680379746835443</v>
      </c>
      <c r="H60" s="45">
        <f>H58/H59</f>
        <v>0.59683582089552234</v>
      </c>
      <c r="I60" s="45">
        <f>I58/I59</f>
        <v>0.60426382978723403</v>
      </c>
    </row>
    <row r="61" spans="1:9" ht="12" x14ac:dyDescent="0.2">
      <c r="A61" s="29" t="s">
        <v>26</v>
      </c>
      <c r="B61" s="30"/>
      <c r="C61" s="30"/>
      <c r="D61" s="31"/>
      <c r="E61" s="31"/>
      <c r="F61" s="31"/>
      <c r="G61" s="31"/>
      <c r="H61" s="31"/>
      <c r="I61" s="31"/>
    </row>
  </sheetData>
  <sheetProtection formatCells="0" formatColumns="0" formatRows="0" insertColumns="0" insertRows="0" insertHyperlinks="0" deleteColumns="0" deleteRows="0" sort="0" autoFilter="0" pivotTables="0"/>
  <mergeCells count="63">
    <mergeCell ref="B6:C6"/>
    <mergeCell ref="A23:I23"/>
    <mergeCell ref="A12:D12"/>
    <mergeCell ref="B10:C10"/>
    <mergeCell ref="A4:A5"/>
    <mergeCell ref="B8:C8"/>
    <mergeCell ref="B15:C15"/>
    <mergeCell ref="B20:C20"/>
    <mergeCell ref="A60:D60"/>
    <mergeCell ref="B4:C5"/>
    <mergeCell ref="D4:D5"/>
    <mergeCell ref="B25:C25"/>
    <mergeCell ref="B55:C55"/>
    <mergeCell ref="D3:F3"/>
    <mergeCell ref="B11:C11"/>
    <mergeCell ref="B14:C14"/>
    <mergeCell ref="B17:C17"/>
    <mergeCell ref="A28:D28"/>
    <mergeCell ref="G2:I2"/>
    <mergeCell ref="A1:I1"/>
    <mergeCell ref="I4:I5"/>
    <mergeCell ref="B24:C24"/>
    <mergeCell ref="B16:C16"/>
    <mergeCell ref="B18:C18"/>
    <mergeCell ref="A22:D22"/>
    <mergeCell ref="B9:C9"/>
    <mergeCell ref="F4:H4"/>
    <mergeCell ref="A7:I7"/>
    <mergeCell ref="A31:I31"/>
    <mergeCell ref="A29:D29"/>
    <mergeCell ref="A13:I13"/>
    <mergeCell ref="A27:D27"/>
    <mergeCell ref="B56:C56"/>
    <mergeCell ref="B51:C51"/>
    <mergeCell ref="B44:C44"/>
    <mergeCell ref="B21:C21"/>
    <mergeCell ref="A26:D26"/>
    <mergeCell ref="B50:C50"/>
    <mergeCell ref="A37:I37"/>
    <mergeCell ref="I34:I35"/>
    <mergeCell ref="B40:C40"/>
    <mergeCell ref="G32:I32"/>
    <mergeCell ref="D33:F33"/>
    <mergeCell ref="B48:C48"/>
    <mergeCell ref="D34:D35"/>
    <mergeCell ref="F34:H34"/>
    <mergeCell ref="A42:D42"/>
    <mergeCell ref="A43:I43"/>
    <mergeCell ref="A34:A35"/>
    <mergeCell ref="B34:C35"/>
    <mergeCell ref="B45:C45"/>
    <mergeCell ref="B41:C41"/>
    <mergeCell ref="B39:C39"/>
    <mergeCell ref="B47:C47"/>
    <mergeCell ref="B46:C46"/>
    <mergeCell ref="B38:C38"/>
    <mergeCell ref="B36:C36"/>
    <mergeCell ref="A52:D52"/>
    <mergeCell ref="A53:D53"/>
    <mergeCell ref="A54:I54"/>
    <mergeCell ref="A57:D57"/>
    <mergeCell ref="A59:D59"/>
    <mergeCell ref="A58:D58"/>
  </mergeCells>
  <pageMargins left="0.7" right="0.7" top="0.75" bottom="0.75" header="0.3" footer="0.3"/>
  <pageSetup paperSize="9" scale="78" fitToHeight="0" orientation="landscape" r:id="rId1"/>
  <rowBreaks count="2" manualBreakCount="2">
    <brk id="29" max="27" man="1"/>
    <brk id="3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2022-09-13T05:49:57Z</dcterms:modified>
</cp:coreProperties>
</file>