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472E7105-2821-4408-855B-F5DF58409A31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I54" i="1"/>
  <c r="H54" i="1"/>
  <c r="G54" i="1"/>
  <c r="F54" i="1"/>
  <c r="E54" i="1"/>
  <c r="I44" i="1"/>
  <c r="H44" i="1"/>
  <c r="H60" i="1" s="1"/>
  <c r="G44" i="1"/>
  <c r="F44" i="1"/>
  <c r="E44" i="1"/>
  <c r="I23" i="1"/>
  <c r="I29" i="1" s="1"/>
  <c r="I31" i="1" s="1"/>
  <c r="H23" i="1"/>
  <c r="H29" i="1"/>
  <c r="H31" i="1" s="1"/>
  <c r="G23" i="1"/>
  <c r="G29" i="1" s="1"/>
  <c r="G31" i="1" s="1"/>
  <c r="F23" i="1"/>
  <c r="E23" i="1"/>
  <c r="I13" i="1"/>
  <c r="H13" i="1"/>
  <c r="G13" i="1"/>
  <c r="F13" i="1"/>
  <c r="E27" i="1"/>
  <c r="E29" i="1" s="1"/>
  <c r="E13" i="1"/>
  <c r="F29" i="1"/>
  <c r="F31" i="1" s="1"/>
  <c r="I60" i="1"/>
  <c r="F60" i="1"/>
  <c r="E60" i="1"/>
  <c r="G60" i="1"/>
</calcChain>
</file>

<file path=xl/sharedStrings.xml><?xml version="1.0" encoding="utf-8"?>
<sst xmlns="http://schemas.openxmlformats.org/spreadsheetml/2006/main" count="75" uniqueCount="39">
  <si>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</si>
  <si>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</si>
  <si>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</si>
  <si>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</si>
  <si>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</si>
  <si>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</si>
  <si>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</si>
  <si>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</si>
  <si>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</si>
  <si>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</si>
  <si>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</si>
  <si>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</si>
  <si>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</si>
  <si>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</si>
  <si>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</si>
  <si>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</si>
  <si>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</si>
  <si>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>7-11 лет</t>
  </si>
  <si>
    <t>Итого в день</t>
  </si>
  <si>
    <t>% от суточной нормы</t>
  </si>
  <si>
    <t>суточная норма</t>
  </si>
  <si>
    <t>1,1:1:4,4</t>
  </si>
  <si>
    <t xml:space="preserve">Рацион: Образовательные учреждения </t>
  </si>
  <si>
    <t xml:space="preserve">Итого за Завтрак </t>
  </si>
  <si>
    <t xml:space="preserve">Салат из моркови с цитрусовыми </t>
  </si>
  <si>
    <t>*1,6 З.П</t>
  </si>
  <si>
    <t>Кондитерское изделие/ Печенье</t>
  </si>
  <si>
    <t xml:space="preserve">Завтрак </t>
  </si>
  <si>
    <t>фрукты св</t>
  </si>
  <si>
    <t>каша манная молочная</t>
  </si>
  <si>
    <t>кофейный напиток на молоке</t>
  </si>
  <si>
    <t>салат витаминный из св капусты с кукурузой,заправ.растит.маслом</t>
  </si>
  <si>
    <t>плов из птицы</t>
  </si>
  <si>
    <t>сок</t>
  </si>
  <si>
    <t>Напиток фруктовый (яблоко +лимон)</t>
  </si>
  <si>
    <t>цена</t>
  </si>
  <si>
    <t xml:space="preserve">Мучное кулинарное изделие/ Пирожок с картошкой </t>
  </si>
  <si>
    <t>суп картофельный с мясными  фрикадельками</t>
  </si>
  <si>
    <t>12-17лет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</si>
</sst>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2" fillId="2" borderId="1" xfId="0" applyNumberFormat="1" applyFont="1" applyFill="1" applyBorder="1" applyAlignment="1">
      <alignment horizontal="center" vertical="top"/>
    </xf>
    <xf numFmtId="184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9" fontId="1" fillId="2" borderId="1" xfId="0" applyNumberFormat="1" applyFont="1" applyFill="1" applyBorder="1" applyAlignment="1">
      <alignment horizontal="center" vertical="top"/>
    </xf>
    <xf numFmtId="9" fontId="1" fillId="2" borderId="2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93" fontId="3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center" vertical="top"/>
    </xf>
    <xf numFmtId="0" fontId="3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0" fontId="3" fillId="2" borderId="7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2" fontId="2" fillId="2" borderId="0" xfId="0" applyNumberFormat="1" applyFont="1" applyFill="1"/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indent="1"/>
    </xf>
    <xf numFmtId="0" fontId="3" fillId="2" borderId="8" xfId="0" applyFont="1" applyFill="1" applyBorder="1" applyAlignment="1">
      <alignment horizontal="left" indent="1"/>
    </xf>
    <xf numFmtId="0" fontId="3" fillId="2" borderId="3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center"/>
    </xf>
    <xf numFmtId="0" fontId="3" fillId="2" borderId="10" xfId="0" applyNumberFormat="1" applyFont="1" applyFill="1" applyBorder="1" applyAlignment="1">
      <alignment horizontal="right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left"/>
    </xf>
    <xf numFmtId="10" fontId="3" fillId="2" borderId="8" xfId="0" applyNumberFormat="1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0" fontId="3" fillId="2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0"/>
  <sheetViews>
    <sheetView tabSelected="1" zoomScaleNormal="100" workbookViewId="0">
      <selection activeCell="AE42" sqref="AE42"/>
    </sheetView>
  </sheetViews>
  <sheetFormatPr defaultColWidth="10.6640625" defaultRowHeight="11.25" x14ac:dyDescent="0.2"/>
  <cols>
    <col min="1" max="1" width="9.83203125" style="29" customWidth="1"/>
    <col min="2" max="2" width="16.33203125" style="29" customWidth="1"/>
    <col min="3" max="3" width="27.83203125" style="29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19"/>
      <c r="K1" s="20"/>
      <c r="L1" s="20"/>
      <c r="M1" s="20"/>
      <c r="N1" s="20"/>
      <c r="O1" s="20"/>
      <c r="P1" s="20"/>
    </row>
    <row r="2" spans="1:16" s="1" customFormat="1" ht="11.25" customHeight="1" x14ac:dyDescent="0.2">
      <c r="A2" s="33" t="s">
        <v>22</v>
      </c>
      <c r="B2" s="30"/>
      <c r="C2" s="30"/>
      <c r="D2" s="32"/>
      <c r="E2" s="32"/>
      <c r="F2" s="31"/>
      <c r="G2" s="83" t="s">
        <v>14</v>
      </c>
      <c r="H2" s="83"/>
      <c r="I2" s="83"/>
      <c r="K2" s="22"/>
      <c r="L2" s="22"/>
      <c r="M2" s="22"/>
      <c r="N2" s="22"/>
      <c r="O2" s="22"/>
      <c r="P2" s="22"/>
    </row>
    <row r="3" spans="1:16" s="1" customFormat="1" ht="11.25" customHeight="1" x14ac:dyDescent="0.2">
      <c r="A3" s="30"/>
      <c r="B3" s="30"/>
      <c r="C3" s="30"/>
      <c r="D3" s="84" t="s">
        <v>0</v>
      </c>
      <c r="E3" s="84"/>
      <c r="F3" s="84"/>
      <c r="G3" s="34">
        <v>1</v>
      </c>
      <c r="H3" s="31"/>
      <c r="I3" s="32" t="s">
        <v>17</v>
      </c>
      <c r="J3" s="5"/>
      <c r="K3" s="15"/>
      <c r="L3" s="15"/>
      <c r="M3" s="15"/>
      <c r="N3" s="15"/>
      <c r="O3" s="15"/>
      <c r="P3" s="15"/>
    </row>
    <row r="4" spans="1:16" s="1" customFormat="1" ht="11.25" customHeight="1" x14ac:dyDescent="0.2">
      <c r="A4" s="85" t="s">
        <v>1</v>
      </c>
      <c r="B4" s="87" t="s">
        <v>2</v>
      </c>
      <c r="C4" s="88"/>
      <c r="D4" s="85" t="s">
        <v>3</v>
      </c>
      <c r="E4" s="58"/>
      <c r="F4" s="91" t="s">
        <v>4</v>
      </c>
      <c r="G4" s="92"/>
      <c r="H4" s="93"/>
      <c r="I4" s="85" t="s">
        <v>5</v>
      </c>
      <c r="J4" s="9"/>
      <c r="K4" s="17"/>
      <c r="L4" s="17"/>
      <c r="M4" s="17"/>
      <c r="N4" s="17"/>
      <c r="O4" s="17"/>
      <c r="P4" s="17"/>
    </row>
    <row r="5" spans="1:16" s="1" customFormat="1" ht="33" customHeight="1" x14ac:dyDescent="0.2">
      <c r="A5" s="86"/>
      <c r="B5" s="89"/>
      <c r="C5" s="90"/>
      <c r="D5" s="86"/>
      <c r="E5" s="54" t="s">
        <v>35</v>
      </c>
      <c r="F5" s="49" t="s">
        <v>6</v>
      </c>
      <c r="G5" s="49" t="s">
        <v>7</v>
      </c>
      <c r="H5" s="49" t="s">
        <v>8</v>
      </c>
      <c r="I5" s="86"/>
      <c r="J5" s="9"/>
      <c r="K5" s="17"/>
      <c r="L5" s="17"/>
      <c r="M5" s="17"/>
      <c r="N5" s="17"/>
      <c r="O5" s="17"/>
      <c r="P5" s="17"/>
    </row>
    <row r="6" spans="1:16" s="1" customFormat="1" ht="11.25" customHeight="1" x14ac:dyDescent="0.2">
      <c r="A6" s="48">
        <v>1</v>
      </c>
      <c r="B6" s="77">
        <v>2</v>
      </c>
      <c r="C6" s="78"/>
      <c r="D6" s="35">
        <v>3</v>
      </c>
      <c r="E6" s="35"/>
      <c r="F6" s="35">
        <v>4</v>
      </c>
      <c r="G6" s="35">
        <v>5</v>
      </c>
      <c r="H6" s="35">
        <v>6</v>
      </c>
      <c r="I6" s="35">
        <v>7</v>
      </c>
      <c r="K6" s="22"/>
      <c r="L6" s="22"/>
      <c r="M6" s="22"/>
      <c r="N6" s="22"/>
      <c r="O6" s="22"/>
      <c r="P6" s="22"/>
    </row>
    <row r="7" spans="1:16" s="1" customFormat="1" ht="14.45" customHeight="1" x14ac:dyDescent="0.2">
      <c r="A7" s="71" t="s">
        <v>27</v>
      </c>
      <c r="B7" s="72"/>
      <c r="C7" s="72"/>
      <c r="D7" s="72"/>
      <c r="E7" s="72"/>
      <c r="F7" s="72"/>
      <c r="G7" s="72"/>
      <c r="H7" s="72"/>
      <c r="I7" s="72"/>
      <c r="J7" s="23"/>
      <c r="M7" s="22"/>
      <c r="N7" s="22"/>
      <c r="O7" s="22"/>
      <c r="P7" s="22"/>
    </row>
    <row r="8" spans="1:16" s="1" customFormat="1" ht="15" customHeight="1" x14ac:dyDescent="0.2">
      <c r="A8" s="44">
        <v>51.06</v>
      </c>
      <c r="B8" s="79" t="s">
        <v>24</v>
      </c>
      <c r="C8" s="80"/>
      <c r="D8" s="45">
        <v>60</v>
      </c>
      <c r="E8" s="46"/>
      <c r="F8" s="46">
        <v>0.66</v>
      </c>
      <c r="G8" s="46">
        <v>7.0000000000000007E-2</v>
      </c>
      <c r="H8" s="46">
        <v>9.09</v>
      </c>
      <c r="I8" s="46">
        <v>38.549999999999997</v>
      </c>
      <c r="J8" s="27"/>
      <c r="K8" s="28"/>
      <c r="L8" s="28"/>
      <c r="M8" s="28"/>
      <c r="N8" s="28"/>
      <c r="O8" s="28"/>
      <c r="P8" s="28"/>
    </row>
    <row r="9" spans="1:16" s="1" customFormat="1" ht="17.25" customHeight="1" x14ac:dyDescent="0.2">
      <c r="A9" s="44" t="s">
        <v>25</v>
      </c>
      <c r="B9" s="81" t="s">
        <v>28</v>
      </c>
      <c r="C9" s="82"/>
      <c r="D9" s="50">
        <v>130</v>
      </c>
      <c r="E9" s="46">
        <v>16.899999999999999</v>
      </c>
      <c r="F9" s="46">
        <v>0.04</v>
      </c>
      <c r="G9" s="46">
        <v>0.18</v>
      </c>
      <c r="H9" s="46">
        <v>5.54</v>
      </c>
      <c r="I9" s="46">
        <v>25.5</v>
      </c>
      <c r="J9" s="27"/>
      <c r="K9" s="28"/>
      <c r="L9" s="28"/>
      <c r="M9" s="28"/>
      <c r="N9" s="28"/>
      <c r="O9" s="28"/>
      <c r="P9" s="28"/>
    </row>
    <row r="10" spans="1:16" s="1" customFormat="1" ht="12" x14ac:dyDescent="0.2">
      <c r="A10" s="38">
        <v>181</v>
      </c>
      <c r="B10" s="66" t="s">
        <v>29</v>
      </c>
      <c r="C10" s="67"/>
      <c r="D10" s="41">
        <v>200</v>
      </c>
      <c r="E10" s="39">
        <v>21.35</v>
      </c>
      <c r="F10" s="39">
        <v>7.12</v>
      </c>
      <c r="G10" s="39">
        <v>11.68</v>
      </c>
      <c r="H10" s="39">
        <v>31.06</v>
      </c>
      <c r="I10" s="39">
        <v>257.63</v>
      </c>
      <c r="J10" s="6"/>
      <c r="K10" s="11"/>
      <c r="L10" s="11"/>
      <c r="M10" s="11"/>
      <c r="N10" s="11"/>
      <c r="O10" s="11"/>
      <c r="P10" s="11"/>
    </row>
    <row r="11" spans="1:16" s="1" customFormat="1" ht="14.45" customHeight="1" x14ac:dyDescent="0.2">
      <c r="A11" s="38">
        <v>519.01</v>
      </c>
      <c r="B11" s="66" t="s">
        <v>30</v>
      </c>
      <c r="C11" s="67"/>
      <c r="D11" s="48">
        <v>200</v>
      </c>
      <c r="E11" s="38">
        <v>16.260000000000002</v>
      </c>
      <c r="F11" s="39">
        <v>5</v>
      </c>
      <c r="G11" s="42">
        <v>3.2</v>
      </c>
      <c r="H11" s="39">
        <v>24.66</v>
      </c>
      <c r="I11" s="40">
        <v>141.30000000000001</v>
      </c>
      <c r="J11" s="7"/>
      <c r="K11" s="16"/>
      <c r="L11" s="16"/>
      <c r="M11" s="16"/>
      <c r="N11" s="16"/>
      <c r="O11" s="16"/>
      <c r="P11" s="16"/>
    </row>
    <row r="12" spans="1:16" s="1" customFormat="1" ht="12.6" customHeight="1" x14ac:dyDescent="0.2">
      <c r="A12" s="38">
        <v>0.08</v>
      </c>
      <c r="B12" s="66" t="s">
        <v>16</v>
      </c>
      <c r="C12" s="67"/>
      <c r="D12" s="41">
        <v>40</v>
      </c>
      <c r="E12" s="39">
        <v>2.56</v>
      </c>
      <c r="F12" s="39">
        <v>3.04</v>
      </c>
      <c r="G12" s="39">
        <v>0.32</v>
      </c>
      <c r="H12" s="39">
        <v>19.68</v>
      </c>
      <c r="I12" s="40">
        <v>88.84</v>
      </c>
      <c r="J12" s="8"/>
      <c r="K12" s="12"/>
      <c r="L12" s="12"/>
      <c r="M12" s="12"/>
      <c r="N12" s="12"/>
      <c r="O12" s="12"/>
      <c r="P12" s="12"/>
    </row>
    <row r="13" spans="1:16" s="1" customFormat="1" ht="18" customHeight="1" x14ac:dyDescent="0.2">
      <c r="A13" s="68" t="s">
        <v>23</v>
      </c>
      <c r="B13" s="69"/>
      <c r="C13" s="69"/>
      <c r="D13" s="70"/>
      <c r="E13" s="64">
        <f>E12+E11+E10+E9</f>
        <v>57.07</v>
      </c>
      <c r="F13" s="39">
        <f>F12+F11+F10+F9+F8</f>
        <v>15.86</v>
      </c>
      <c r="G13" s="39">
        <f>G12+G11+G10+G9+G8</f>
        <v>15.45</v>
      </c>
      <c r="H13" s="39">
        <f>H12+H11+H10+H9+H8</f>
        <v>90.030000000000015</v>
      </c>
      <c r="I13" s="39">
        <f>I12+I11+I10+I9+I8</f>
        <v>551.81999999999994</v>
      </c>
      <c r="J13" s="21">
        <v>22.913894238953205</v>
      </c>
      <c r="K13" s="13"/>
      <c r="L13" s="13"/>
      <c r="M13" s="13"/>
      <c r="N13" s="13"/>
      <c r="O13" s="13"/>
      <c r="P13" s="13"/>
    </row>
    <row r="14" spans="1:16" s="1" customFormat="1" ht="12.75" customHeight="1" x14ac:dyDescent="0.2">
      <c r="A14" s="74"/>
      <c r="B14" s="75"/>
      <c r="C14" s="75"/>
      <c r="D14" s="76"/>
      <c r="E14" s="55"/>
      <c r="F14" s="47"/>
      <c r="G14" s="47"/>
      <c r="H14" s="47"/>
      <c r="I14" s="47"/>
      <c r="J14" s="3"/>
      <c r="K14" s="13"/>
      <c r="L14" s="13"/>
      <c r="M14" s="13"/>
      <c r="N14" s="13"/>
      <c r="O14" s="13"/>
      <c r="P14" s="13"/>
    </row>
    <row r="15" spans="1:16" s="1" customFormat="1" ht="19.899999999999999" customHeight="1" x14ac:dyDescent="0.2">
      <c r="A15" s="71" t="s">
        <v>9</v>
      </c>
      <c r="B15" s="72"/>
      <c r="C15" s="72"/>
      <c r="D15" s="72"/>
      <c r="E15" s="72"/>
      <c r="F15" s="72"/>
      <c r="G15" s="72"/>
      <c r="H15" s="72"/>
      <c r="I15" s="72"/>
      <c r="J15" s="4"/>
      <c r="K15" s="14"/>
      <c r="L15" s="14"/>
      <c r="M15" s="14"/>
      <c r="N15" s="14"/>
      <c r="O15" s="14"/>
      <c r="P15" s="14"/>
    </row>
    <row r="16" spans="1:16" s="1" customFormat="1" ht="27.75" customHeight="1" x14ac:dyDescent="0.2">
      <c r="A16" s="38">
        <v>49</v>
      </c>
      <c r="B16" s="66" t="s">
        <v>31</v>
      </c>
      <c r="C16" s="67"/>
      <c r="D16" s="41">
        <v>60</v>
      </c>
      <c r="E16" s="39">
        <v>5.2</v>
      </c>
      <c r="F16" s="39">
        <v>1.9</v>
      </c>
      <c r="G16" s="39">
        <v>2.5</v>
      </c>
      <c r="H16" s="39">
        <v>7.8</v>
      </c>
      <c r="I16" s="39">
        <v>61</v>
      </c>
      <c r="J16" s="5"/>
      <c r="K16" s="15"/>
      <c r="L16" s="15"/>
      <c r="M16" s="15"/>
      <c r="N16" s="15"/>
      <c r="O16" s="15"/>
      <c r="P16" s="15"/>
    </row>
    <row r="17" spans="1:16" s="1" customFormat="1" ht="21.75" customHeight="1" x14ac:dyDescent="0.2">
      <c r="A17" s="37">
        <v>209</v>
      </c>
      <c r="B17" s="66" t="s">
        <v>37</v>
      </c>
      <c r="C17" s="67"/>
      <c r="D17" s="37">
        <v>200</v>
      </c>
      <c r="E17" s="38">
        <v>20.41</v>
      </c>
      <c r="F17" s="40">
        <v>5.83</v>
      </c>
      <c r="G17" s="40">
        <v>4.5599999999999996</v>
      </c>
      <c r="H17" s="40">
        <v>13.59</v>
      </c>
      <c r="I17" s="40">
        <v>118.8</v>
      </c>
      <c r="J17" s="5"/>
      <c r="K17" s="15"/>
      <c r="L17" s="15"/>
      <c r="M17" s="15"/>
      <c r="N17" s="15"/>
      <c r="O17" s="15"/>
      <c r="P17" s="15"/>
    </row>
    <row r="18" spans="1:16" s="1" customFormat="1" ht="20.25" customHeight="1" x14ac:dyDescent="0.2">
      <c r="A18" s="38">
        <v>291</v>
      </c>
      <c r="B18" s="66" t="s">
        <v>32</v>
      </c>
      <c r="C18" s="67"/>
      <c r="D18" s="42">
        <v>230</v>
      </c>
      <c r="E18" s="39">
        <v>41.27</v>
      </c>
      <c r="F18" s="39">
        <v>16.149999999999999</v>
      </c>
      <c r="G18" s="39">
        <v>17.02</v>
      </c>
      <c r="H18" s="39">
        <v>48.46</v>
      </c>
      <c r="I18" s="39">
        <v>407.63</v>
      </c>
      <c r="J18" s="9"/>
      <c r="K18" s="17"/>
      <c r="L18" s="17"/>
      <c r="M18" s="17"/>
      <c r="N18" s="17"/>
      <c r="O18" s="17"/>
      <c r="P18" s="17"/>
    </row>
    <row r="19" spans="1:16" s="1" customFormat="1" ht="25.5" customHeight="1" x14ac:dyDescent="0.2">
      <c r="A19" s="38">
        <v>38</v>
      </c>
      <c r="B19" s="66" t="s">
        <v>33</v>
      </c>
      <c r="C19" s="67"/>
      <c r="D19" s="41">
        <v>200</v>
      </c>
      <c r="E19" s="39">
        <v>18</v>
      </c>
      <c r="F19" s="39">
        <v>0.2</v>
      </c>
      <c r="G19" s="42">
        <v>0.26</v>
      </c>
      <c r="H19" s="39">
        <v>22.2</v>
      </c>
      <c r="I19" s="39">
        <v>86.4</v>
      </c>
      <c r="J19" s="9"/>
      <c r="K19" s="17"/>
      <c r="L19" s="17"/>
      <c r="M19" s="17"/>
      <c r="N19" s="17"/>
      <c r="O19" s="17"/>
      <c r="P19" s="17"/>
    </row>
    <row r="20" spans="1:16" s="1" customFormat="1" ht="12.75" customHeight="1" x14ac:dyDescent="0.2">
      <c r="A20" s="36">
        <v>66037.03</v>
      </c>
      <c r="B20" s="73" t="s">
        <v>26</v>
      </c>
      <c r="C20" s="73"/>
      <c r="D20" s="41">
        <v>100</v>
      </c>
      <c r="E20" s="65">
        <v>18.04</v>
      </c>
      <c r="F20" s="40">
        <v>5.0999999999999996</v>
      </c>
      <c r="G20" s="42">
        <v>6.78</v>
      </c>
      <c r="H20" s="40">
        <v>41.4</v>
      </c>
      <c r="I20" s="39">
        <v>236.7</v>
      </c>
      <c r="J20" s="9"/>
      <c r="K20" s="17"/>
      <c r="L20" s="17"/>
      <c r="M20" s="17"/>
      <c r="N20" s="17"/>
      <c r="O20" s="17"/>
      <c r="P20" s="17"/>
    </row>
    <row r="21" spans="1:16" s="1" customFormat="1" ht="12.75" customHeight="1" x14ac:dyDescent="0.2">
      <c r="A21" s="36"/>
      <c r="B21" s="51" t="s">
        <v>16</v>
      </c>
      <c r="C21" s="52"/>
      <c r="D21" s="41">
        <v>30</v>
      </c>
      <c r="E21" s="39">
        <v>1.92</v>
      </c>
      <c r="F21" s="40">
        <v>5.7</v>
      </c>
      <c r="G21" s="42">
        <v>0.2</v>
      </c>
      <c r="H21" s="40">
        <v>15</v>
      </c>
      <c r="I21" s="39">
        <v>71</v>
      </c>
      <c r="J21" s="53"/>
      <c r="K21" s="17"/>
      <c r="L21" s="17"/>
      <c r="M21" s="17"/>
      <c r="N21" s="17"/>
      <c r="O21" s="17"/>
      <c r="P21" s="17"/>
    </row>
    <row r="22" spans="1:16" s="1" customFormat="1" ht="11.25" customHeight="1" x14ac:dyDescent="0.2">
      <c r="A22" s="38">
        <v>5</v>
      </c>
      <c r="B22" s="66" t="s">
        <v>15</v>
      </c>
      <c r="C22" s="67"/>
      <c r="D22" s="41">
        <v>20</v>
      </c>
      <c r="E22" s="39">
        <v>0.98</v>
      </c>
      <c r="F22" s="39">
        <v>1.32</v>
      </c>
      <c r="G22" s="39">
        <v>0.24</v>
      </c>
      <c r="H22" s="39">
        <v>17.100000000000001</v>
      </c>
      <c r="I22" s="40">
        <v>90.5</v>
      </c>
      <c r="K22" s="22"/>
      <c r="L22" s="22"/>
      <c r="M22" s="22"/>
      <c r="N22" s="22"/>
      <c r="O22" s="22"/>
      <c r="P22" s="22"/>
    </row>
    <row r="23" spans="1:16" s="1" customFormat="1" ht="12.75" customHeight="1" x14ac:dyDescent="0.2">
      <c r="A23" s="68" t="s">
        <v>10</v>
      </c>
      <c r="B23" s="69"/>
      <c r="C23" s="69"/>
      <c r="D23" s="70"/>
      <c r="E23" s="64">
        <f>E22+E21+E20+E19+E18+E17+E16</f>
        <v>105.82000000000001</v>
      </c>
      <c r="F23" s="64">
        <f>F22+F21+F20+F19+F18+F17+F16</f>
        <v>36.199999999999996</v>
      </c>
      <c r="G23" s="64">
        <f>G22+G21+G20+G19+G18+G17+G16</f>
        <v>31.56</v>
      </c>
      <c r="H23" s="64">
        <f>H22+H21+H20+H19+H18+H17+H16</f>
        <v>165.55</v>
      </c>
      <c r="I23" s="64">
        <f>I22+I21+I20+I19+I18+I17+I16</f>
        <v>1072.03</v>
      </c>
      <c r="J23" s="21">
        <v>38.039439044418444</v>
      </c>
      <c r="K23" s="17"/>
      <c r="L23" s="17"/>
      <c r="M23" s="17"/>
      <c r="N23" s="17"/>
      <c r="O23" s="17"/>
      <c r="P23" s="17"/>
    </row>
    <row r="24" spans="1:16" s="1" customFormat="1" ht="15" customHeight="1" x14ac:dyDescent="0.2">
      <c r="A24" s="71" t="s">
        <v>11</v>
      </c>
      <c r="B24" s="72"/>
      <c r="C24" s="72"/>
      <c r="D24" s="72"/>
      <c r="E24" s="72"/>
      <c r="F24" s="72"/>
      <c r="G24" s="72"/>
      <c r="H24" s="72"/>
      <c r="I24" s="72"/>
      <c r="J24" s="9"/>
      <c r="K24" s="17"/>
      <c r="L24" s="17"/>
      <c r="M24" s="17"/>
      <c r="N24" s="17"/>
      <c r="O24" s="17"/>
      <c r="P24" s="17"/>
    </row>
    <row r="25" spans="1:16" s="1" customFormat="1" ht="23.25" customHeight="1" x14ac:dyDescent="0.2">
      <c r="A25" s="37">
        <v>738.36</v>
      </c>
      <c r="B25" s="66" t="s">
        <v>36</v>
      </c>
      <c r="C25" s="67"/>
      <c r="D25" s="41">
        <v>100</v>
      </c>
      <c r="E25" s="39">
        <v>6</v>
      </c>
      <c r="F25" s="39">
        <v>9.2899999999999991</v>
      </c>
      <c r="G25" s="39">
        <v>5.71</v>
      </c>
      <c r="H25" s="39">
        <v>38</v>
      </c>
      <c r="I25" s="39">
        <v>242.81</v>
      </c>
      <c r="J25" s="19"/>
      <c r="K25" s="17"/>
      <c r="L25" s="17"/>
      <c r="M25" s="17"/>
      <c r="N25" s="17"/>
      <c r="O25" s="17"/>
      <c r="P25" s="17"/>
    </row>
    <row r="26" spans="1:16" s="1" customFormat="1" ht="12.75" customHeight="1" x14ac:dyDescent="0.2">
      <c r="A26" s="38">
        <v>519.02</v>
      </c>
      <c r="B26" s="66" t="s">
        <v>34</v>
      </c>
      <c r="C26" s="67"/>
      <c r="D26" s="41">
        <v>200</v>
      </c>
      <c r="E26" s="39">
        <v>4.8</v>
      </c>
      <c r="F26" s="39">
        <v>0.05</v>
      </c>
      <c r="G26" s="42">
        <v>0.01</v>
      </c>
      <c r="H26" s="39">
        <v>14.97</v>
      </c>
      <c r="I26" s="39">
        <v>56.427500000000002</v>
      </c>
      <c r="J26" s="9"/>
      <c r="K26" s="17"/>
      <c r="L26" s="17"/>
      <c r="M26" s="17"/>
      <c r="N26" s="17"/>
      <c r="O26" s="17"/>
      <c r="P26" s="17"/>
    </row>
    <row r="27" spans="1:16" s="1" customFormat="1" ht="16.149999999999999" customHeight="1" x14ac:dyDescent="0.2">
      <c r="A27" s="68" t="s">
        <v>12</v>
      </c>
      <c r="B27" s="69"/>
      <c r="C27" s="69"/>
      <c r="D27" s="70"/>
      <c r="E27" s="64">
        <f>E26+E25</f>
        <v>10.8</v>
      </c>
      <c r="F27" s="39">
        <v>9.34</v>
      </c>
      <c r="G27" s="39">
        <v>5.72</v>
      </c>
      <c r="H27" s="39">
        <v>52.97</v>
      </c>
      <c r="I27" s="40">
        <v>299.23750000000001</v>
      </c>
      <c r="J27" s="21">
        <v>12.814638204205561</v>
      </c>
      <c r="K27" s="17"/>
      <c r="L27" s="17"/>
      <c r="M27" s="17"/>
      <c r="N27" s="17"/>
      <c r="O27" s="17"/>
      <c r="P27" s="17"/>
    </row>
    <row r="28" spans="1:16" s="1" customFormat="1" ht="10.5" customHeight="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9"/>
      <c r="K28" s="17"/>
      <c r="L28" s="17"/>
      <c r="M28" s="17"/>
      <c r="N28" s="17"/>
      <c r="O28" s="17"/>
      <c r="P28" s="17"/>
    </row>
    <row r="29" spans="1:16" s="1" customFormat="1" ht="11.25" customHeight="1" x14ac:dyDescent="0.2">
      <c r="A29" s="68" t="s">
        <v>18</v>
      </c>
      <c r="B29" s="69"/>
      <c r="C29" s="69"/>
      <c r="D29" s="70"/>
      <c r="E29" s="64">
        <f>E27+E23+E13</f>
        <v>173.69</v>
      </c>
      <c r="F29" s="64">
        <f>F27+F23+F13</f>
        <v>61.399999999999991</v>
      </c>
      <c r="G29" s="64">
        <f>G27+G23+G13</f>
        <v>52.730000000000004</v>
      </c>
      <c r="H29" s="64">
        <f>H27+H23+H13</f>
        <v>308.55</v>
      </c>
      <c r="I29" s="64">
        <f>I27+I23+I13</f>
        <v>1923.0874999999999</v>
      </c>
      <c r="J29" s="9"/>
      <c r="K29" s="21">
        <v>2.6564180290992008</v>
      </c>
      <c r="L29" s="24" t="s">
        <v>21</v>
      </c>
      <c r="M29" s="17"/>
      <c r="N29" s="17"/>
      <c r="O29" s="17"/>
      <c r="P29" s="17"/>
    </row>
    <row r="30" spans="1:16" s="1" customFormat="1" ht="11.25" customHeight="1" x14ac:dyDescent="0.2">
      <c r="A30" s="68" t="s">
        <v>20</v>
      </c>
      <c r="B30" s="69"/>
      <c r="C30" s="69"/>
      <c r="D30" s="70"/>
      <c r="E30" s="57"/>
      <c r="F30" s="40">
        <v>77</v>
      </c>
      <c r="G30" s="40">
        <v>79</v>
      </c>
      <c r="H30" s="40">
        <v>335</v>
      </c>
      <c r="I30" s="40">
        <v>2350</v>
      </c>
      <c r="J30" s="25"/>
      <c r="K30" s="26"/>
      <c r="L30" s="26"/>
      <c r="M30" s="26"/>
      <c r="N30" s="26"/>
      <c r="O30" s="26"/>
      <c r="P30" s="26"/>
    </row>
    <row r="31" spans="1:16" s="1" customFormat="1" ht="11.25" customHeight="1" x14ac:dyDescent="0.2">
      <c r="A31" s="94" t="s">
        <v>19</v>
      </c>
      <c r="B31" s="95"/>
      <c r="C31" s="95"/>
      <c r="D31" s="96"/>
      <c r="E31" s="56"/>
      <c r="F31" s="43">
        <f>F29/F30</f>
        <v>0.79740259740259734</v>
      </c>
      <c r="G31" s="43">
        <f>G29/G30</f>
        <v>0.66746835443037977</v>
      </c>
      <c r="H31" s="43">
        <f>H29/H30</f>
        <v>0.92104477611940305</v>
      </c>
      <c r="I31" s="43">
        <f>I29/I30</f>
        <v>0.81833510638297868</v>
      </c>
      <c r="J31" s="6"/>
      <c r="K31" s="11"/>
      <c r="L31" s="11"/>
      <c r="M31" s="11"/>
      <c r="N31" s="11"/>
      <c r="O31" s="11"/>
      <c r="P31" s="11"/>
    </row>
    <row r="32" spans="1:16" s="1" customFormat="1" ht="21" customHeight="1" x14ac:dyDescent="0.2">
      <c r="A32" s="97" t="s">
        <v>13</v>
      </c>
      <c r="B32" s="97"/>
      <c r="C32" s="97"/>
      <c r="D32" s="97"/>
      <c r="E32" s="97"/>
      <c r="F32" s="97"/>
      <c r="G32" s="97"/>
      <c r="H32" s="97"/>
      <c r="I32" s="97"/>
      <c r="J32" s="3"/>
      <c r="K32" s="13"/>
      <c r="L32" s="13"/>
      <c r="M32" s="13"/>
      <c r="N32" s="13"/>
      <c r="O32" s="13"/>
      <c r="P32" s="13"/>
    </row>
    <row r="33" spans="1:9" ht="12" x14ac:dyDescent="0.2">
      <c r="A33" s="33" t="s">
        <v>22</v>
      </c>
      <c r="B33" s="30"/>
      <c r="C33" s="30"/>
      <c r="D33" s="32"/>
      <c r="E33" s="32"/>
      <c r="F33" s="31"/>
      <c r="G33" s="83" t="s">
        <v>14</v>
      </c>
      <c r="H33" s="83"/>
      <c r="I33" s="83"/>
    </row>
    <row r="34" spans="1:9" ht="12" x14ac:dyDescent="0.2">
      <c r="A34" s="30"/>
      <c r="B34" s="30"/>
      <c r="C34" s="30"/>
      <c r="D34" s="84" t="s">
        <v>0</v>
      </c>
      <c r="E34" s="84"/>
      <c r="F34" s="84"/>
      <c r="G34" s="34">
        <v>2</v>
      </c>
      <c r="H34" s="31"/>
      <c r="I34" s="32" t="s">
        <v>38</v>
      </c>
    </row>
    <row r="35" spans="1:9" ht="12" x14ac:dyDescent="0.2">
      <c r="A35" s="85" t="s">
        <v>1</v>
      </c>
      <c r="B35" s="87" t="s">
        <v>2</v>
      </c>
      <c r="C35" s="88"/>
      <c r="D35" s="85" t="s">
        <v>3</v>
      </c>
      <c r="E35" s="63"/>
      <c r="F35" s="91" t="s">
        <v>4</v>
      </c>
      <c r="G35" s="92"/>
      <c r="H35" s="93"/>
      <c r="I35" s="85" t="s">
        <v>5</v>
      </c>
    </row>
    <row r="36" spans="1:9" ht="12" x14ac:dyDescent="0.2">
      <c r="A36" s="86"/>
      <c r="B36" s="89"/>
      <c r="C36" s="90"/>
      <c r="D36" s="86"/>
      <c r="E36" s="61" t="s">
        <v>35</v>
      </c>
      <c r="F36" s="49" t="s">
        <v>6</v>
      </c>
      <c r="G36" s="49" t="s">
        <v>7</v>
      </c>
      <c r="H36" s="49" t="s">
        <v>8</v>
      </c>
      <c r="I36" s="86"/>
    </row>
    <row r="37" spans="1:9" ht="12" x14ac:dyDescent="0.2">
      <c r="A37" s="48">
        <v>1</v>
      </c>
      <c r="B37" s="77">
        <v>2</v>
      </c>
      <c r="C37" s="78"/>
      <c r="D37" s="35">
        <v>3</v>
      </c>
      <c r="E37" s="35"/>
      <c r="F37" s="35">
        <v>4</v>
      </c>
      <c r="G37" s="35">
        <v>5</v>
      </c>
      <c r="H37" s="35">
        <v>6</v>
      </c>
      <c r="I37" s="35">
        <v>7</v>
      </c>
    </row>
    <row r="38" spans="1:9" ht="12" x14ac:dyDescent="0.2">
      <c r="A38" s="71" t="s">
        <v>27</v>
      </c>
      <c r="B38" s="72"/>
      <c r="C38" s="72"/>
      <c r="D38" s="72"/>
      <c r="E38" s="72"/>
      <c r="F38" s="72"/>
      <c r="G38" s="72"/>
      <c r="H38" s="72"/>
      <c r="I38" s="72"/>
    </row>
    <row r="39" spans="1:9" ht="12" x14ac:dyDescent="0.2">
      <c r="A39" s="44">
        <v>51.06</v>
      </c>
      <c r="B39" s="79" t="s">
        <v>24</v>
      </c>
      <c r="C39" s="80"/>
      <c r="D39" s="45">
        <v>60</v>
      </c>
      <c r="E39" s="46"/>
      <c r="F39" s="46">
        <v>0.66</v>
      </c>
      <c r="G39" s="46">
        <v>7.0000000000000007E-2</v>
      </c>
      <c r="H39" s="46">
        <v>9.09</v>
      </c>
      <c r="I39" s="46">
        <v>38.549999999999997</v>
      </c>
    </row>
    <row r="40" spans="1:9" ht="12" x14ac:dyDescent="0.2">
      <c r="A40" s="44" t="s">
        <v>25</v>
      </c>
      <c r="B40" s="81" t="s">
        <v>28</v>
      </c>
      <c r="C40" s="82"/>
      <c r="D40" s="50">
        <v>130</v>
      </c>
      <c r="E40" s="46">
        <v>16.899999999999999</v>
      </c>
      <c r="F40" s="46">
        <v>0.04</v>
      </c>
      <c r="G40" s="46">
        <v>0.18</v>
      </c>
      <c r="H40" s="46">
        <v>5.54</v>
      </c>
      <c r="I40" s="46">
        <v>25.5</v>
      </c>
    </row>
    <row r="41" spans="1:9" ht="12" x14ac:dyDescent="0.2">
      <c r="A41" s="38">
        <v>181</v>
      </c>
      <c r="B41" s="66" t="s">
        <v>29</v>
      </c>
      <c r="C41" s="67"/>
      <c r="D41" s="41">
        <v>200</v>
      </c>
      <c r="E41" s="39">
        <v>21.35</v>
      </c>
      <c r="F41" s="39">
        <v>7.12</v>
      </c>
      <c r="G41" s="39">
        <v>11.68</v>
      </c>
      <c r="H41" s="39">
        <v>31.06</v>
      </c>
      <c r="I41" s="39">
        <v>257.63</v>
      </c>
    </row>
    <row r="42" spans="1:9" ht="12" x14ac:dyDescent="0.2">
      <c r="A42" s="38">
        <v>519.01</v>
      </c>
      <c r="B42" s="66" t="s">
        <v>30</v>
      </c>
      <c r="C42" s="67"/>
      <c r="D42" s="48">
        <v>200</v>
      </c>
      <c r="E42" s="38">
        <v>16.260000000000002</v>
      </c>
      <c r="F42" s="39">
        <v>5</v>
      </c>
      <c r="G42" s="42">
        <v>3.2</v>
      </c>
      <c r="H42" s="39">
        <v>24.66</v>
      </c>
      <c r="I42" s="40">
        <v>141.30000000000001</v>
      </c>
    </row>
    <row r="43" spans="1:9" ht="12" x14ac:dyDescent="0.2">
      <c r="A43" s="38">
        <v>0.08</v>
      </c>
      <c r="B43" s="66" t="s">
        <v>16</v>
      </c>
      <c r="C43" s="67"/>
      <c r="D43" s="41">
        <v>50</v>
      </c>
      <c r="E43" s="39">
        <v>3.2</v>
      </c>
      <c r="F43" s="39">
        <v>3.8</v>
      </c>
      <c r="G43" s="39">
        <v>0.4</v>
      </c>
      <c r="H43" s="39">
        <v>24.25</v>
      </c>
      <c r="I43" s="40">
        <v>117.5</v>
      </c>
    </row>
    <row r="44" spans="1:9" ht="12" x14ac:dyDescent="0.2">
      <c r="A44" s="68" t="s">
        <v>23</v>
      </c>
      <c r="B44" s="69"/>
      <c r="C44" s="69"/>
      <c r="D44" s="70"/>
      <c r="E44" s="64">
        <f>E43+E42+E41+E40</f>
        <v>57.71</v>
      </c>
      <c r="F44" s="39">
        <f>F43+F42+F41+F40+F39</f>
        <v>16.62</v>
      </c>
      <c r="G44" s="39">
        <f>G43+G42+G41+G40+G39</f>
        <v>15.53</v>
      </c>
      <c r="H44" s="39">
        <f>H43+H42+H41+H40+H39</f>
        <v>94.600000000000009</v>
      </c>
      <c r="I44" s="39">
        <f>I43+I42+I41+I40+I39</f>
        <v>580.48</v>
      </c>
    </row>
    <row r="45" spans="1:9" ht="12" x14ac:dyDescent="0.2">
      <c r="A45" s="74"/>
      <c r="B45" s="75"/>
      <c r="C45" s="75"/>
      <c r="D45" s="76"/>
      <c r="E45" s="62"/>
      <c r="F45" s="47"/>
      <c r="G45" s="47"/>
      <c r="H45" s="47"/>
      <c r="I45" s="47"/>
    </row>
    <row r="46" spans="1:9" ht="12" x14ac:dyDescent="0.2">
      <c r="A46" s="71" t="s">
        <v>9</v>
      </c>
      <c r="B46" s="72"/>
      <c r="C46" s="72"/>
      <c r="D46" s="72"/>
      <c r="E46" s="72"/>
      <c r="F46" s="72"/>
      <c r="G46" s="72"/>
      <c r="H46" s="72"/>
      <c r="I46" s="72"/>
    </row>
    <row r="47" spans="1:9" ht="12" x14ac:dyDescent="0.2">
      <c r="A47" s="38">
        <v>49</v>
      </c>
      <c r="B47" s="66" t="s">
        <v>31</v>
      </c>
      <c r="C47" s="67"/>
      <c r="D47" s="41">
        <v>100</v>
      </c>
      <c r="E47" s="39">
        <v>8.67</v>
      </c>
      <c r="F47" s="39">
        <v>3.2</v>
      </c>
      <c r="G47" s="39">
        <v>4.2</v>
      </c>
      <c r="H47" s="39">
        <v>13</v>
      </c>
      <c r="I47" s="39">
        <v>100</v>
      </c>
    </row>
    <row r="48" spans="1:9" ht="12" x14ac:dyDescent="0.2">
      <c r="A48" s="37">
        <v>209</v>
      </c>
      <c r="B48" s="66" t="s">
        <v>37</v>
      </c>
      <c r="C48" s="67"/>
      <c r="D48" s="37">
        <v>200</v>
      </c>
      <c r="E48" s="38">
        <v>20.41</v>
      </c>
      <c r="F48" s="40">
        <v>5.83</v>
      </c>
      <c r="G48" s="40">
        <v>4.5599999999999996</v>
      </c>
      <c r="H48" s="40">
        <v>13.59</v>
      </c>
      <c r="I48" s="40">
        <v>118.8</v>
      </c>
    </row>
    <row r="49" spans="1:9" ht="12" x14ac:dyDescent="0.2">
      <c r="A49" s="38">
        <v>291</v>
      </c>
      <c r="B49" s="66" t="s">
        <v>32</v>
      </c>
      <c r="C49" s="67"/>
      <c r="D49" s="42">
        <v>250</v>
      </c>
      <c r="E49" s="39">
        <v>44.86</v>
      </c>
      <c r="F49" s="39">
        <v>25.7</v>
      </c>
      <c r="G49" s="39">
        <v>33.479999999999997</v>
      </c>
      <c r="H49" s="39">
        <v>56.7</v>
      </c>
      <c r="I49" s="39">
        <v>617.04999999999995</v>
      </c>
    </row>
    <row r="50" spans="1:9" ht="12" x14ac:dyDescent="0.2">
      <c r="A50" s="38">
        <v>38</v>
      </c>
      <c r="B50" s="66" t="s">
        <v>33</v>
      </c>
      <c r="C50" s="67"/>
      <c r="D50" s="41">
        <v>200</v>
      </c>
      <c r="E50" s="39">
        <v>8</v>
      </c>
      <c r="F50" s="39">
        <v>0.2</v>
      </c>
      <c r="G50" s="42">
        <v>0.26</v>
      </c>
      <c r="H50" s="39">
        <v>22.2</v>
      </c>
      <c r="I50" s="39">
        <v>86.4</v>
      </c>
    </row>
    <row r="51" spans="1:9" ht="12" x14ac:dyDescent="0.2">
      <c r="A51" s="36">
        <v>66037.03</v>
      </c>
      <c r="B51" s="73" t="s">
        <v>26</v>
      </c>
      <c r="C51" s="73"/>
      <c r="D51" s="41">
        <v>30</v>
      </c>
      <c r="E51" s="65">
        <v>5.25</v>
      </c>
      <c r="F51" s="40">
        <v>1.7</v>
      </c>
      <c r="G51" s="42">
        <v>2.6</v>
      </c>
      <c r="H51" s="40">
        <v>14</v>
      </c>
      <c r="I51" s="39">
        <v>79</v>
      </c>
    </row>
    <row r="52" spans="1:9" ht="12" x14ac:dyDescent="0.2">
      <c r="A52" s="36">
        <v>0.08</v>
      </c>
      <c r="B52" s="59" t="s">
        <v>16</v>
      </c>
      <c r="C52" s="60"/>
      <c r="D52" s="41">
        <v>30</v>
      </c>
      <c r="E52" s="39">
        <v>1.92</v>
      </c>
      <c r="F52" s="40">
        <v>5.7</v>
      </c>
      <c r="G52" s="42">
        <v>0.2</v>
      </c>
      <c r="H52" s="40">
        <v>15</v>
      </c>
      <c r="I52" s="39">
        <v>71</v>
      </c>
    </row>
    <row r="53" spans="1:9" ht="12" x14ac:dyDescent="0.2">
      <c r="A53" s="38">
        <v>5</v>
      </c>
      <c r="B53" s="66" t="s">
        <v>15</v>
      </c>
      <c r="C53" s="67"/>
      <c r="D53" s="41">
        <v>20</v>
      </c>
      <c r="E53" s="39">
        <v>0.98</v>
      </c>
      <c r="F53" s="39">
        <v>1.32</v>
      </c>
      <c r="G53" s="39">
        <v>0.24</v>
      </c>
      <c r="H53" s="39">
        <v>17.100000000000001</v>
      </c>
      <c r="I53" s="40">
        <v>90.5</v>
      </c>
    </row>
    <row r="54" spans="1:9" ht="12" x14ac:dyDescent="0.2">
      <c r="A54" s="68" t="s">
        <v>10</v>
      </c>
      <c r="B54" s="69"/>
      <c r="C54" s="69"/>
      <c r="D54" s="70"/>
      <c r="E54" s="64">
        <f>E53+E52+E51+E50+E49+E48+E47</f>
        <v>90.09</v>
      </c>
      <c r="F54" s="64">
        <f>F53+F52+F51+F50+F49+F48+F47</f>
        <v>43.65</v>
      </c>
      <c r="G54" s="64">
        <f>G53+G52+G51+G50+G49+G48+G47</f>
        <v>45.54</v>
      </c>
      <c r="H54" s="64">
        <f>H53+H52+H51+H50+H49+H48+H47</f>
        <v>151.59</v>
      </c>
      <c r="I54" s="64">
        <f>I53+I52+I51+I50+I49+I48+I47</f>
        <v>1162.75</v>
      </c>
    </row>
    <row r="55" spans="1:9" ht="12" x14ac:dyDescent="0.2">
      <c r="A55" s="71" t="s">
        <v>11</v>
      </c>
      <c r="B55" s="72"/>
      <c r="C55" s="72"/>
      <c r="D55" s="72"/>
      <c r="E55" s="72"/>
      <c r="F55" s="72"/>
      <c r="G55" s="72"/>
      <c r="H55" s="72"/>
      <c r="I55" s="72"/>
    </row>
    <row r="56" spans="1:9" ht="12" x14ac:dyDescent="0.2">
      <c r="A56" s="37">
        <v>738.36</v>
      </c>
      <c r="B56" s="66" t="s">
        <v>36</v>
      </c>
      <c r="C56" s="67"/>
      <c r="D56" s="41">
        <v>100</v>
      </c>
      <c r="E56" s="39">
        <v>6</v>
      </c>
      <c r="F56" s="39">
        <v>9.2899999999999991</v>
      </c>
      <c r="G56" s="39">
        <v>5.71</v>
      </c>
      <c r="H56" s="39">
        <v>38</v>
      </c>
      <c r="I56" s="39">
        <v>242.81</v>
      </c>
    </row>
    <row r="57" spans="1:9" ht="12" x14ac:dyDescent="0.2">
      <c r="A57" s="38">
        <v>519.02</v>
      </c>
      <c r="B57" s="66" t="s">
        <v>34</v>
      </c>
      <c r="C57" s="67"/>
      <c r="D57" s="41">
        <v>200</v>
      </c>
      <c r="E57" s="39">
        <v>4.8</v>
      </c>
      <c r="F57" s="39">
        <v>0.05</v>
      </c>
      <c r="G57" s="42">
        <v>0.01</v>
      </c>
      <c r="H57" s="39">
        <v>14.97</v>
      </c>
      <c r="I57" s="39">
        <v>56.427500000000002</v>
      </c>
    </row>
    <row r="58" spans="1:9" ht="12" x14ac:dyDescent="0.2">
      <c r="A58" s="68" t="s">
        <v>12</v>
      </c>
      <c r="B58" s="69"/>
      <c r="C58" s="69"/>
      <c r="D58" s="70"/>
      <c r="E58" s="64">
        <f>E57+E56</f>
        <v>10.8</v>
      </c>
      <c r="F58" s="39">
        <v>9.34</v>
      </c>
      <c r="G58" s="39">
        <v>5.72</v>
      </c>
      <c r="H58" s="39">
        <v>52.97</v>
      </c>
      <c r="I58" s="40">
        <v>299.23750000000001</v>
      </c>
    </row>
    <row r="59" spans="1:9" ht="12" x14ac:dyDescent="0.2">
      <c r="A59" s="71"/>
      <c r="B59" s="72"/>
      <c r="C59" s="72"/>
      <c r="D59" s="72"/>
      <c r="E59" s="72"/>
      <c r="F59" s="72"/>
      <c r="G59" s="72"/>
      <c r="H59" s="72"/>
      <c r="I59" s="72"/>
    </row>
    <row r="60" spans="1:9" ht="12" x14ac:dyDescent="0.2">
      <c r="A60" s="68" t="s">
        <v>18</v>
      </c>
      <c r="B60" s="69"/>
      <c r="C60" s="69"/>
      <c r="D60" s="70"/>
      <c r="E60" s="64">
        <f>E58+E54+E44</f>
        <v>158.6</v>
      </c>
      <c r="F60" s="64">
        <f>F58+F54+F44</f>
        <v>69.61</v>
      </c>
      <c r="G60" s="64">
        <f>G58+G54+G44</f>
        <v>66.789999999999992</v>
      </c>
      <c r="H60" s="64">
        <f>H58+H54+H44</f>
        <v>299.16000000000003</v>
      </c>
      <c r="I60" s="64">
        <f>I58+I54+I44</f>
        <v>2042.4675</v>
      </c>
    </row>
  </sheetData>
  <sheetProtection formatCells="0" formatColumns="0" formatRows="0" insertColumns="0" insertRows="0" insertHyperlinks="0" deleteColumns="0" deleteRows="0" sort="0" autoFilter="0" pivotTables="0"/>
  <mergeCells count="64">
    <mergeCell ref="A1:I1"/>
    <mergeCell ref="A23:D23"/>
    <mergeCell ref="A27:D27"/>
    <mergeCell ref="A29:D29"/>
    <mergeCell ref="A30:D30"/>
    <mergeCell ref="A24:I24"/>
    <mergeCell ref="B26:C26"/>
    <mergeCell ref="B25:C25"/>
    <mergeCell ref="B22:C22"/>
    <mergeCell ref="G2:I2"/>
    <mergeCell ref="D3:F3"/>
    <mergeCell ref="B18:C18"/>
    <mergeCell ref="D4:D5"/>
    <mergeCell ref="B8:C8"/>
    <mergeCell ref="A13:D13"/>
    <mergeCell ref="B6:C6"/>
    <mergeCell ref="F4:H4"/>
    <mergeCell ref="A4:A5"/>
    <mergeCell ref="A14:D14"/>
    <mergeCell ref="A15:I15"/>
    <mergeCell ref="B4:C5"/>
    <mergeCell ref="A7:I7"/>
    <mergeCell ref="B11:C11"/>
    <mergeCell ref="B9:C9"/>
    <mergeCell ref="I4:I5"/>
    <mergeCell ref="B10:C10"/>
    <mergeCell ref="A31:D31"/>
    <mergeCell ref="B12:C12"/>
    <mergeCell ref="B16:C16"/>
    <mergeCell ref="B20:C20"/>
    <mergeCell ref="A28:I28"/>
    <mergeCell ref="A32:I32"/>
    <mergeCell ref="B19:C19"/>
    <mergeCell ref="B17:C17"/>
    <mergeCell ref="G33:I33"/>
    <mergeCell ref="D34:F34"/>
    <mergeCell ref="A35:A36"/>
    <mergeCell ref="B35:C36"/>
    <mergeCell ref="D35:D36"/>
    <mergeCell ref="F35:H35"/>
    <mergeCell ref="I35:I36"/>
    <mergeCell ref="B37:C37"/>
    <mergeCell ref="A38:I38"/>
    <mergeCell ref="B39:C39"/>
    <mergeCell ref="B40:C40"/>
    <mergeCell ref="B41:C41"/>
    <mergeCell ref="B42:C42"/>
    <mergeCell ref="A55:I55"/>
    <mergeCell ref="B43:C43"/>
    <mergeCell ref="A44:D44"/>
    <mergeCell ref="A45:D45"/>
    <mergeCell ref="A46:I46"/>
    <mergeCell ref="B47:C47"/>
    <mergeCell ref="B48:C48"/>
    <mergeCell ref="B56:C56"/>
    <mergeCell ref="B57:C57"/>
    <mergeCell ref="A58:D58"/>
    <mergeCell ref="A59:I59"/>
    <mergeCell ref="A60:D60"/>
    <mergeCell ref="B49:C49"/>
    <mergeCell ref="B50:C50"/>
    <mergeCell ref="B51:C51"/>
    <mergeCell ref="B53:C53"/>
    <mergeCell ref="A54:D54"/>
  </mergeCells>
  <pageMargins left="0.7" right="0.7" top="0.75" bottom="0.75" header="0.3" footer="0.3"/>
  <pageSetup paperSize="9" scale="78" fitToHeight="0" orientation="landscape" r:id="rId1"/>
  <rowBreaks count="1" manualBreakCount="1">
    <brk id="3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2022-09-13T05:51:26Z</dcterms:modified>
</cp:coreProperties>
</file>