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CB50B067-AF7A-4399-9621-B8FDD3ED0903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TDSheet!$A$1:$P$32</definedName>
  </definedNames>
  <calcPr calcId="191029" refMode="R1C1"/>
</workbook>
</file>

<file path=xl/calcChain.xml><?xml version="1.0" encoding="utf-8"?>
<calcChain xmlns="http://schemas.openxmlformats.org/spreadsheetml/2006/main">
  <c r="E46" i="1" l="1"/>
  <c r="E14" i="1"/>
  <c r="E56" i="1"/>
  <c r="I56" i="1"/>
  <c r="I62" i="1" s="1"/>
  <c r="H56" i="1"/>
  <c r="G56" i="1"/>
  <c r="F56" i="1"/>
  <c r="F62" i="1" s="1"/>
  <c r="I46" i="1"/>
  <c r="I47" i="1"/>
  <c r="H46" i="1"/>
  <c r="H47" i="1" s="1"/>
  <c r="G46" i="1"/>
  <c r="G47" i="1"/>
  <c r="G62" i="1"/>
  <c r="F46" i="1"/>
  <c r="F47" i="1"/>
  <c r="E25" i="1"/>
  <c r="I25" i="1"/>
  <c r="H25" i="1"/>
  <c r="H31" i="1" s="1"/>
  <c r="G25" i="1"/>
  <c r="F25" i="1"/>
  <c r="F31" i="1" s="1"/>
  <c r="I14" i="1"/>
  <c r="I15" i="1" s="1"/>
  <c r="I31" i="1" s="1"/>
  <c r="H14" i="1"/>
  <c r="H15" i="1"/>
  <c r="G14" i="1"/>
  <c r="G15" i="1" s="1"/>
  <c r="G31" i="1" s="1"/>
  <c r="F14" i="1"/>
  <c r="F15" i="1" s="1"/>
  <c r="H62" i="1" l="1"/>
</calcChain>
</file>

<file path=xl/sharedStrings.xml><?xml version="1.0" encoding="utf-8"?>
<sst xmlns="http://schemas.openxmlformats.org/spreadsheetml/2006/main" count="79" uniqueCount="42">
  <si>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</si>
  <si>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</si>
  <si>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</si>
  <si>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</si>
  <si>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</si>
  <si>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</si>
  <si>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</si>
  <si>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</si>
  <si>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</si>
  <si>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</si>
  <si>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</si>
  <si>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</si>
  <si>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</si>
  <si>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4)</t>
  </si>
  <si>
    <t>четверг</t>
  </si>
  <si>
    <t>Хлеб ржано-пшеничный</t>
  </si>
  <si>
    <t xml:space="preserve">Хлеб пшеничный </t>
  </si>
  <si>
    <t xml:space="preserve"> </t>
  </si>
  <si>
    <t>Итого в день</t>
  </si>
  <si>
    <t>1,1:1:4,4</t>
  </si>
  <si>
    <t xml:space="preserve">Рацион: Образовательные учреждения </t>
  </si>
  <si>
    <t xml:space="preserve">Итого за Завтрак </t>
  </si>
  <si>
    <t>Ужин</t>
  </si>
  <si>
    <t>Итого  завтрак (зимний период)</t>
  </si>
  <si>
    <t xml:space="preserve">Сок фруктовый </t>
  </si>
  <si>
    <t xml:space="preserve">Завтрак </t>
  </si>
  <si>
    <t>фрукты св</t>
  </si>
  <si>
    <t>120-150</t>
  </si>
  <si>
    <t>Напиток фруктовый (яблоко +лимон)</t>
  </si>
  <si>
    <t>овощи порционно/огурец св</t>
  </si>
  <si>
    <t>рыба запеченная с овощами и сыром</t>
  </si>
  <si>
    <t>чай черный с лимоном</t>
  </si>
  <si>
    <t>Борщ сибирский с фасолью</t>
  </si>
  <si>
    <t>жаркое  по домашнему  с говядиной</t>
  </si>
  <si>
    <t>салат из моркови с цитрусовыми</t>
  </si>
  <si>
    <t>гороховое пюре с маслом сливочным</t>
  </si>
  <si>
    <t>цена</t>
  </si>
  <si>
    <t>Мучное кулинарное изделие/ Пирожок с  картошкой</t>
  </si>
  <si>
    <t>филиал</t>
  </si>
  <si>
    <t>Кондитерское изделие/ печенье</t>
  </si>
  <si>
    <t>Мучное кулинарное изделие/ булка домашняя</t>
  </si>
  <si>
    <t>Кондитерское изделие/печенье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</si>
</sst>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.0"/>
    <numFmt numFmtId="184" formatCode="0.000"/>
    <numFmt numFmtId="193" formatCode="0.0%"/>
  </numFmts>
  <fonts count="6" x14ac:knownFonts="1">
    <font>
      <sz val="8"/>
      <name val="Arial"/>
      <family val="2"/>
    </font>
    <font>
      <u/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2" borderId="0" xfId="0" applyFont="1" applyFill="1"/>
    <xf numFmtId="0" fontId="0" fillId="2" borderId="0" xfId="0" applyFill="1" applyAlignment="1">
      <alignment horizontal="left"/>
    </xf>
    <xf numFmtId="0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indent="1"/>
    </xf>
    <xf numFmtId="0" fontId="3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3" fillId="2" borderId="2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indent="1"/>
    </xf>
    <xf numFmtId="0" fontId="2" fillId="2" borderId="2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184" fontId="3" fillId="2" borderId="1" xfId="0" applyNumberFormat="1" applyFont="1" applyFill="1" applyBorder="1" applyAlignment="1">
      <alignment horizontal="center" vertical="top"/>
    </xf>
    <xf numFmtId="184" fontId="3" fillId="2" borderId="2" xfId="0" applyNumberFormat="1" applyFont="1" applyFill="1" applyBorder="1" applyAlignment="1">
      <alignment horizontal="center" vertical="top"/>
    </xf>
    <xf numFmtId="182" fontId="2" fillId="2" borderId="3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193" fontId="2" fillId="2" borderId="1" xfId="0" applyNumberFormat="1" applyFont="1" applyFill="1" applyBorder="1" applyAlignment="1">
      <alignment horizontal="center" vertical="top"/>
    </xf>
    <xf numFmtId="193" fontId="2" fillId="2" borderId="2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182" fontId="3" fillId="2" borderId="4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" fontId="4" fillId="2" borderId="0" xfId="0" applyNumberFormat="1" applyFont="1" applyFill="1" applyAlignment="1">
      <alignment horizontal="left"/>
    </xf>
    <xf numFmtId="1" fontId="4" fillId="2" borderId="3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top"/>
    </xf>
    <xf numFmtId="0" fontId="5" fillId="2" borderId="3" xfId="0" applyNumberFormat="1" applyFont="1" applyFill="1" applyBorder="1" applyAlignment="1">
      <alignment horizontal="center" vertical="top"/>
    </xf>
    <xf numFmtId="2" fontId="5" fillId="2" borderId="3" xfId="0" applyNumberFormat="1" applyFont="1" applyFill="1" applyBorder="1" applyAlignment="1">
      <alignment horizontal="center" vertical="top"/>
    </xf>
    <xf numFmtId="182" fontId="5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top"/>
    </xf>
    <xf numFmtId="2" fontId="3" fillId="2" borderId="0" xfId="0" applyNumberFormat="1" applyFont="1" applyFill="1" applyBorder="1" applyAlignment="1">
      <alignment horizontal="center" vertical="top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top"/>
    </xf>
    <xf numFmtId="1" fontId="4" fillId="2" borderId="6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top"/>
    </xf>
    <xf numFmtId="2" fontId="4" fillId="2" borderId="6" xfId="0" applyNumberFormat="1" applyFont="1" applyFill="1" applyBorder="1" applyAlignment="1">
      <alignment horizontal="left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14" fontId="4" fillId="2" borderId="0" xfId="0" applyNumberFormat="1" applyFont="1" applyFill="1"/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/>
    </xf>
    <xf numFmtId="1" fontId="4" fillId="2" borderId="6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17" fontId="4" fillId="2" borderId="0" xfId="0" applyNumberFormat="1" applyFont="1" applyFill="1" applyAlignment="1">
      <alignment vertical="center"/>
    </xf>
    <xf numFmtId="0" fontId="4" fillId="2" borderId="7" xfId="0" applyFont="1" applyFill="1" applyBorder="1" applyAlignment="1">
      <alignment horizontal="left" indent="1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3" xfId="0" applyNumberFormat="1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2" borderId="7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1" fontId="4" fillId="2" borderId="5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left" vertical="top" wrapText="1"/>
    </xf>
    <xf numFmtId="0" fontId="5" fillId="2" borderId="6" xfId="0" applyNumberFormat="1" applyFont="1" applyFill="1" applyBorder="1" applyAlignment="1">
      <alignment horizontal="left" vertical="top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left" vertical="center" wrapText="1"/>
    </xf>
    <xf numFmtId="0" fontId="4" fillId="2" borderId="11" xfId="0" applyNumberFormat="1" applyFont="1" applyFill="1" applyBorder="1" applyAlignment="1">
      <alignment horizontal="right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left"/>
    </xf>
    <xf numFmtId="0" fontId="4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63"/>
  <sheetViews>
    <sheetView tabSelected="1" topLeftCell="A29" zoomScaleNormal="100" workbookViewId="0">
      <selection activeCell="U57" sqref="U57"/>
    </sheetView>
  </sheetViews>
  <sheetFormatPr defaultColWidth="10.6640625" defaultRowHeight="11.25" x14ac:dyDescent="0.2"/>
  <cols>
    <col min="1" max="1" width="9.83203125" style="27" customWidth="1"/>
    <col min="2" max="2" width="16.33203125" style="27" customWidth="1"/>
    <col min="3" max="3" width="27.83203125" style="27" customWidth="1"/>
    <col min="4" max="5" width="8" style="2" customWidth="1"/>
    <col min="6" max="6" width="8.33203125" style="2" customWidth="1"/>
    <col min="7" max="7" width="7.33203125" style="2" customWidth="1"/>
    <col min="8" max="8" width="9.83203125" style="2" customWidth="1"/>
    <col min="9" max="9" width="10.6640625" style="2" customWidth="1"/>
    <col min="10" max="10" width="10.1640625" style="10" hidden="1" customWidth="1"/>
    <col min="11" max="11" width="6.5" style="18" hidden="1" customWidth="1"/>
    <col min="12" max="12" width="11.5" style="18" hidden="1" customWidth="1"/>
    <col min="13" max="13" width="7.33203125" style="18" hidden="1" customWidth="1"/>
    <col min="14" max="14" width="10.33203125" style="18" hidden="1" customWidth="1"/>
    <col min="15" max="15" width="11.5" style="18" hidden="1" customWidth="1"/>
    <col min="16" max="16" width="12.6640625" style="18" hidden="1" customWidth="1"/>
  </cols>
  <sheetData>
    <row r="1" spans="1:16" s="1" customFormat="1" ht="11.25" customHeight="1" x14ac:dyDescent="0.2">
      <c r="A1" s="104" t="s">
        <v>13</v>
      </c>
      <c r="B1" s="104"/>
      <c r="C1" s="104"/>
      <c r="D1" s="104"/>
      <c r="E1" s="104"/>
      <c r="F1" s="104"/>
      <c r="G1" s="104"/>
      <c r="H1" s="104"/>
      <c r="I1" s="104"/>
      <c r="J1" s="19"/>
      <c r="K1" s="20"/>
      <c r="L1" s="20"/>
      <c r="M1" s="20"/>
      <c r="N1" s="20"/>
      <c r="O1" s="20"/>
      <c r="P1" s="20"/>
    </row>
    <row r="2" spans="1:16" s="1" customFormat="1" ht="11.25" customHeight="1" x14ac:dyDescent="0.2">
      <c r="A2" s="36" t="s">
        <v>20</v>
      </c>
      <c r="B2" s="33"/>
      <c r="C2" s="33"/>
      <c r="D2" s="35"/>
      <c r="E2" s="35"/>
      <c r="F2" s="34"/>
      <c r="G2" s="105" t="s">
        <v>14</v>
      </c>
      <c r="H2" s="105"/>
      <c r="I2" s="105"/>
      <c r="K2" s="22"/>
      <c r="L2" s="22"/>
      <c r="M2" s="22"/>
      <c r="N2" s="22"/>
      <c r="O2" s="22"/>
      <c r="P2" s="22"/>
    </row>
    <row r="3" spans="1:16" s="1" customFormat="1" ht="11.25" customHeight="1" x14ac:dyDescent="0.2">
      <c r="A3" s="33"/>
      <c r="B3" s="33"/>
      <c r="C3" s="33" t="s">
        <v>38</v>
      </c>
      <c r="D3" s="94" t="s">
        <v>0</v>
      </c>
      <c r="E3" s="94"/>
      <c r="F3" s="94"/>
      <c r="G3" s="37">
        <v>1</v>
      </c>
      <c r="H3" s="69">
        <v>44924</v>
      </c>
      <c r="I3" s="35"/>
      <c r="J3" s="5"/>
      <c r="K3" s="15"/>
      <c r="L3" s="15"/>
      <c r="M3" s="15"/>
      <c r="N3" s="15"/>
      <c r="O3" s="15"/>
      <c r="P3" s="15"/>
    </row>
    <row r="4" spans="1:16" s="1" customFormat="1" ht="11.25" customHeight="1" x14ac:dyDescent="0.2">
      <c r="A4" s="95" t="s">
        <v>1</v>
      </c>
      <c r="B4" s="97" t="s">
        <v>2</v>
      </c>
      <c r="C4" s="95"/>
      <c r="D4" s="99" t="s">
        <v>3</v>
      </c>
      <c r="E4" s="60"/>
      <c r="F4" s="101" t="s">
        <v>4</v>
      </c>
      <c r="G4" s="102"/>
      <c r="H4" s="103"/>
      <c r="I4" s="99" t="s">
        <v>5</v>
      </c>
      <c r="J4" s="9"/>
      <c r="K4" s="17"/>
      <c r="L4" s="17"/>
      <c r="M4" s="17"/>
      <c r="N4" s="17"/>
      <c r="O4" s="17"/>
      <c r="P4" s="17"/>
    </row>
    <row r="5" spans="1:16" s="1" customFormat="1" ht="33" customHeight="1" x14ac:dyDescent="0.2">
      <c r="A5" s="96"/>
      <c r="B5" s="98"/>
      <c r="C5" s="96"/>
      <c r="D5" s="100"/>
      <c r="E5" s="61" t="s">
        <v>36</v>
      </c>
      <c r="F5" s="48" t="s">
        <v>6</v>
      </c>
      <c r="G5" s="48" t="s">
        <v>7</v>
      </c>
      <c r="H5" s="48" t="s">
        <v>8</v>
      </c>
      <c r="I5" s="100"/>
      <c r="J5" s="9"/>
      <c r="K5" s="17"/>
      <c r="L5" s="17"/>
      <c r="M5" s="17"/>
      <c r="N5" s="17"/>
      <c r="O5" s="17"/>
      <c r="P5" s="17"/>
    </row>
    <row r="6" spans="1:16" s="1" customFormat="1" ht="11.25" customHeight="1" x14ac:dyDescent="0.2">
      <c r="A6" s="54">
        <v>1</v>
      </c>
      <c r="B6" s="88">
        <v>2</v>
      </c>
      <c r="C6" s="89"/>
      <c r="D6" s="38">
        <v>3</v>
      </c>
      <c r="E6" s="38"/>
      <c r="F6" s="38">
        <v>4</v>
      </c>
      <c r="G6" s="38">
        <v>5</v>
      </c>
      <c r="H6" s="38">
        <v>6</v>
      </c>
      <c r="I6" s="38">
        <v>7</v>
      </c>
      <c r="K6" s="22"/>
      <c r="L6" s="22"/>
      <c r="M6" s="22"/>
      <c r="N6" s="22"/>
      <c r="O6" s="22"/>
      <c r="P6" s="22"/>
    </row>
    <row r="7" spans="1:16" s="1" customFormat="1" ht="14.45" customHeight="1" x14ac:dyDescent="0.2">
      <c r="A7" s="78" t="s">
        <v>25</v>
      </c>
      <c r="B7" s="78"/>
      <c r="C7" s="78"/>
      <c r="D7" s="78"/>
      <c r="E7" s="78"/>
      <c r="F7" s="78"/>
      <c r="G7" s="78"/>
      <c r="H7" s="78"/>
      <c r="I7" s="78"/>
      <c r="J7" s="23"/>
      <c r="M7" s="22"/>
      <c r="N7" s="22"/>
      <c r="O7" s="22"/>
      <c r="P7" s="22"/>
    </row>
    <row r="8" spans="1:16" s="1" customFormat="1" ht="15" customHeight="1" x14ac:dyDescent="0.2">
      <c r="A8" s="57">
        <v>11.02</v>
      </c>
      <c r="B8" s="90" t="s">
        <v>29</v>
      </c>
      <c r="C8" s="91"/>
      <c r="D8" s="44">
        <v>20</v>
      </c>
      <c r="E8" s="45"/>
      <c r="F8" s="45">
        <v>0.01</v>
      </c>
      <c r="G8" s="45">
        <v>0</v>
      </c>
      <c r="H8" s="45">
        <v>0.38</v>
      </c>
      <c r="I8" s="45">
        <v>2.2000000000000002</v>
      </c>
      <c r="J8" s="25"/>
      <c r="K8" s="26"/>
      <c r="L8" s="26"/>
      <c r="M8" s="26"/>
      <c r="N8" s="26"/>
      <c r="O8" s="26"/>
      <c r="P8" s="26"/>
    </row>
    <row r="9" spans="1:16" s="1" customFormat="1" ht="17.25" customHeight="1" x14ac:dyDescent="0.2">
      <c r="A9" s="57">
        <v>28.01</v>
      </c>
      <c r="B9" s="92" t="s">
        <v>26</v>
      </c>
      <c r="C9" s="93"/>
      <c r="D9" s="49" t="s">
        <v>27</v>
      </c>
      <c r="E9" s="45"/>
      <c r="F9" s="45">
        <v>0.04</v>
      </c>
      <c r="G9" s="45">
        <v>0.4</v>
      </c>
      <c r="H9" s="45">
        <v>10</v>
      </c>
      <c r="I9" s="45">
        <v>42.7</v>
      </c>
      <c r="J9" s="25"/>
      <c r="K9" s="26"/>
      <c r="L9" s="26"/>
      <c r="M9" s="26"/>
      <c r="N9" s="26"/>
      <c r="O9" s="26"/>
      <c r="P9" s="26"/>
    </row>
    <row r="10" spans="1:16" s="1" customFormat="1" ht="21.75" customHeight="1" x14ac:dyDescent="0.2">
      <c r="A10" s="55">
        <v>66235.009999999995</v>
      </c>
      <c r="B10" s="79" t="s">
        <v>30</v>
      </c>
      <c r="C10" s="80"/>
      <c r="D10" s="42">
        <v>100</v>
      </c>
      <c r="E10" s="40">
        <v>55.61</v>
      </c>
      <c r="F10" s="40">
        <v>20.2</v>
      </c>
      <c r="G10" s="40">
        <v>12.07</v>
      </c>
      <c r="H10" s="40">
        <v>2.08</v>
      </c>
      <c r="I10" s="40">
        <v>197.23</v>
      </c>
      <c r="J10" s="6"/>
      <c r="K10" s="11"/>
      <c r="L10" s="11"/>
      <c r="M10" s="11"/>
      <c r="N10" s="11"/>
      <c r="O10" s="11"/>
      <c r="P10" s="11"/>
    </row>
    <row r="11" spans="1:16" s="1" customFormat="1" ht="14.45" customHeight="1" x14ac:dyDescent="0.2">
      <c r="A11" s="55">
        <v>330.01</v>
      </c>
      <c r="B11" s="79" t="s">
        <v>35</v>
      </c>
      <c r="C11" s="80"/>
      <c r="D11" s="47">
        <v>150</v>
      </c>
      <c r="E11" s="64">
        <v>10.98</v>
      </c>
      <c r="F11" s="40">
        <v>17.260000000000002</v>
      </c>
      <c r="G11" s="43">
        <v>2.85</v>
      </c>
      <c r="H11" s="40">
        <v>38.119999999999997</v>
      </c>
      <c r="I11" s="41">
        <v>250.46</v>
      </c>
      <c r="J11" s="7"/>
      <c r="K11" s="16"/>
      <c r="L11" s="16"/>
      <c r="M11" s="16"/>
      <c r="N11" s="16"/>
      <c r="O11" s="16"/>
      <c r="P11" s="16"/>
    </row>
    <row r="12" spans="1:16" s="1" customFormat="1" ht="12.6" customHeight="1" x14ac:dyDescent="0.2">
      <c r="A12" s="55">
        <v>0.08</v>
      </c>
      <c r="B12" s="79" t="s">
        <v>16</v>
      </c>
      <c r="C12" s="80"/>
      <c r="D12" s="42">
        <v>40</v>
      </c>
      <c r="E12" s="40">
        <v>2.56</v>
      </c>
      <c r="F12" s="40">
        <v>3.04</v>
      </c>
      <c r="G12" s="40">
        <v>0.32</v>
      </c>
      <c r="H12" s="40">
        <v>19.68</v>
      </c>
      <c r="I12" s="41">
        <v>88.84</v>
      </c>
      <c r="J12" s="8"/>
      <c r="K12" s="12"/>
      <c r="L12" s="12"/>
      <c r="M12" s="12"/>
      <c r="N12" s="12"/>
      <c r="O12" s="12"/>
      <c r="P12" s="12"/>
    </row>
    <row r="13" spans="1:16" s="1" customFormat="1" ht="32.450000000000003" customHeight="1" x14ac:dyDescent="0.2">
      <c r="A13" s="59">
        <v>375.01</v>
      </c>
      <c r="B13" s="84" t="s">
        <v>31</v>
      </c>
      <c r="C13" s="85"/>
      <c r="D13" s="53">
        <v>200</v>
      </c>
      <c r="E13" s="65">
        <v>3.15</v>
      </c>
      <c r="F13" s="40">
        <v>0.24</v>
      </c>
      <c r="G13" s="40">
        <v>0.06</v>
      </c>
      <c r="H13" s="40">
        <v>15.22</v>
      </c>
      <c r="I13" s="41">
        <v>58.6</v>
      </c>
      <c r="J13" s="8"/>
      <c r="K13" s="12"/>
      <c r="L13" s="12"/>
      <c r="M13" s="12"/>
      <c r="N13" s="12"/>
      <c r="O13" s="12"/>
      <c r="P13" s="12"/>
    </row>
    <row r="14" spans="1:16" s="1" customFormat="1" ht="18.600000000000001" customHeight="1" x14ac:dyDescent="0.2">
      <c r="A14" s="81" t="s">
        <v>21</v>
      </c>
      <c r="B14" s="81"/>
      <c r="C14" s="81"/>
      <c r="D14" s="82"/>
      <c r="E14" s="66">
        <f>E13+E12+E11+E10+E9</f>
        <v>72.3</v>
      </c>
      <c r="F14" s="40">
        <f>F13+F12+F11+F10+F9+F8</f>
        <v>40.79</v>
      </c>
      <c r="G14" s="40">
        <f>G13+G12+G11+G10+G9+G8</f>
        <v>15.700000000000001</v>
      </c>
      <c r="H14" s="40">
        <f>H13+H12+H11+H10+H9+H8</f>
        <v>85.47999999999999</v>
      </c>
      <c r="I14" s="40">
        <f>I13+I12+I11+I10+I9+I8</f>
        <v>640.03000000000009</v>
      </c>
      <c r="J14" s="21">
        <v>22.913894238953205</v>
      </c>
      <c r="K14" s="13"/>
      <c r="L14" s="13"/>
      <c r="M14" s="13"/>
      <c r="N14" s="13"/>
      <c r="O14" s="13"/>
      <c r="P14" s="13"/>
    </row>
    <row r="15" spans="1:16" s="1" customFormat="1" ht="12.75" customHeight="1" x14ac:dyDescent="0.2">
      <c r="A15" s="86" t="s">
        <v>23</v>
      </c>
      <c r="B15" s="86"/>
      <c r="C15" s="86"/>
      <c r="D15" s="87"/>
      <c r="E15" s="62"/>
      <c r="F15" s="46">
        <f>F14</f>
        <v>40.79</v>
      </c>
      <c r="G15" s="46">
        <f>G14</f>
        <v>15.700000000000001</v>
      </c>
      <c r="H15" s="46">
        <f>H14</f>
        <v>85.47999999999999</v>
      </c>
      <c r="I15" s="46">
        <f>I14</f>
        <v>640.03000000000009</v>
      </c>
      <c r="J15" s="3"/>
      <c r="K15" s="13"/>
      <c r="L15" s="13"/>
      <c r="M15" s="13"/>
      <c r="N15" s="13"/>
      <c r="O15" s="13"/>
      <c r="P15" s="13"/>
    </row>
    <row r="16" spans="1:16" s="1" customFormat="1" ht="19.899999999999999" customHeight="1" x14ac:dyDescent="0.2">
      <c r="A16" s="78" t="s">
        <v>9</v>
      </c>
      <c r="B16" s="78"/>
      <c r="C16" s="78"/>
      <c r="D16" s="78"/>
      <c r="E16" s="78"/>
      <c r="F16" s="78"/>
      <c r="G16" s="78"/>
      <c r="H16" s="78"/>
      <c r="I16" s="78"/>
      <c r="J16" s="4"/>
      <c r="K16" s="14"/>
      <c r="L16" s="14"/>
      <c r="M16" s="14"/>
      <c r="N16" s="14"/>
      <c r="O16" s="14"/>
      <c r="P16" s="14"/>
    </row>
    <row r="17" spans="1:16" s="1" customFormat="1" ht="19.899999999999999" customHeight="1" x14ac:dyDescent="0.2">
      <c r="A17" s="55">
        <v>51.06</v>
      </c>
      <c r="B17" s="79" t="s">
        <v>34</v>
      </c>
      <c r="C17" s="80"/>
      <c r="D17" s="42">
        <v>60</v>
      </c>
      <c r="E17" s="40">
        <v>8.5</v>
      </c>
      <c r="F17" s="40">
        <v>0.66</v>
      </c>
      <c r="G17" s="40">
        <v>7.0000000000000007E-2</v>
      </c>
      <c r="H17" s="40">
        <v>9.09</v>
      </c>
      <c r="I17" s="40">
        <v>38.549999999999997</v>
      </c>
      <c r="J17" s="4"/>
      <c r="K17" s="14"/>
      <c r="L17" s="14"/>
      <c r="M17" s="14"/>
      <c r="N17" s="14"/>
      <c r="O17" s="14"/>
      <c r="P17" s="14"/>
    </row>
    <row r="18" spans="1:16" s="1" customFormat="1" ht="21.75" customHeight="1" x14ac:dyDescent="0.2">
      <c r="A18" s="58">
        <v>66236</v>
      </c>
      <c r="B18" s="79" t="s">
        <v>32</v>
      </c>
      <c r="C18" s="80"/>
      <c r="D18" s="39">
        <v>200</v>
      </c>
      <c r="E18" s="64">
        <v>22.45</v>
      </c>
      <c r="F18" s="41">
        <v>1.77</v>
      </c>
      <c r="G18" s="41">
        <v>2.65</v>
      </c>
      <c r="H18" s="41">
        <v>12.74</v>
      </c>
      <c r="I18" s="41">
        <v>78.709999999999994</v>
      </c>
      <c r="J18" s="5"/>
      <c r="K18" s="15"/>
      <c r="L18" s="15"/>
      <c r="M18" s="15"/>
      <c r="N18" s="15"/>
      <c r="O18" s="15"/>
      <c r="P18" s="15"/>
    </row>
    <row r="19" spans="1:16" s="1" customFormat="1" ht="20.25" customHeight="1" x14ac:dyDescent="0.2">
      <c r="A19" s="55">
        <v>259</v>
      </c>
      <c r="B19" s="79" t="s">
        <v>33</v>
      </c>
      <c r="C19" s="80"/>
      <c r="D19" s="43">
        <v>230</v>
      </c>
      <c r="E19" s="40">
        <v>54.07</v>
      </c>
      <c r="F19" s="40">
        <v>16.399999999999999</v>
      </c>
      <c r="G19" s="40">
        <v>17.260000000000002</v>
      </c>
      <c r="H19" s="40">
        <v>29.34</v>
      </c>
      <c r="I19" s="40">
        <v>331</v>
      </c>
      <c r="J19" s="9"/>
      <c r="K19" s="17"/>
      <c r="L19" s="17"/>
      <c r="M19" s="17"/>
      <c r="N19" s="17"/>
      <c r="O19" s="17"/>
      <c r="P19" s="17"/>
    </row>
    <row r="20" spans="1:16" s="1" customFormat="1" ht="25.5" customHeight="1" x14ac:dyDescent="0.2">
      <c r="A20" s="55">
        <v>407</v>
      </c>
      <c r="B20" s="83" t="s">
        <v>24</v>
      </c>
      <c r="C20" s="83"/>
      <c r="D20" s="42">
        <v>200</v>
      </c>
      <c r="E20" s="40">
        <v>20</v>
      </c>
      <c r="F20" s="40">
        <v>0.2</v>
      </c>
      <c r="G20" s="40">
        <v>0.26</v>
      </c>
      <c r="H20" s="40">
        <v>22.2</v>
      </c>
      <c r="I20" s="40">
        <v>86.39</v>
      </c>
      <c r="J20" s="9"/>
      <c r="K20" s="17"/>
      <c r="L20" s="17"/>
      <c r="M20" s="17"/>
      <c r="N20" s="17"/>
      <c r="O20" s="17"/>
      <c r="P20" s="17"/>
    </row>
    <row r="21" spans="1:16" s="1" customFormat="1" ht="12.75" customHeight="1" x14ac:dyDescent="0.2">
      <c r="A21" s="56">
        <v>66112</v>
      </c>
      <c r="B21" s="83" t="s">
        <v>39</v>
      </c>
      <c r="C21" s="83"/>
      <c r="D21" s="42">
        <v>100</v>
      </c>
      <c r="E21" s="40"/>
      <c r="F21" s="41">
        <v>1.4</v>
      </c>
      <c r="G21" s="43">
        <v>1.81</v>
      </c>
      <c r="H21" s="41">
        <v>11</v>
      </c>
      <c r="I21" s="40">
        <v>63.1</v>
      </c>
      <c r="J21" s="9"/>
      <c r="K21" s="17"/>
      <c r="L21" s="17"/>
      <c r="M21" s="17"/>
      <c r="N21" s="17"/>
      <c r="O21" s="17"/>
      <c r="P21" s="17"/>
    </row>
    <row r="22" spans="1:16" s="1" customFormat="1" ht="12.75" customHeight="1" x14ac:dyDescent="0.2">
      <c r="A22" s="56"/>
      <c r="B22" s="67"/>
      <c r="C22" s="68"/>
      <c r="D22" s="42"/>
      <c r="E22" s="40"/>
      <c r="F22" s="41"/>
      <c r="G22" s="43"/>
      <c r="H22" s="41"/>
      <c r="I22" s="40"/>
      <c r="J22" s="50"/>
      <c r="K22" s="17"/>
      <c r="L22" s="17"/>
      <c r="M22" s="17"/>
      <c r="N22" s="17"/>
      <c r="O22" s="17"/>
      <c r="P22" s="17"/>
    </row>
    <row r="23" spans="1:16" s="1" customFormat="1" ht="12.75" customHeight="1" x14ac:dyDescent="0.2">
      <c r="A23" s="54">
        <v>0.8</v>
      </c>
      <c r="B23" s="51" t="s">
        <v>16</v>
      </c>
      <c r="C23" s="52"/>
      <c r="D23" s="42">
        <v>20</v>
      </c>
      <c r="E23" s="40">
        <v>1.28</v>
      </c>
      <c r="F23" s="40">
        <v>1.01</v>
      </c>
      <c r="G23" s="40">
        <v>0.11</v>
      </c>
      <c r="H23" s="40">
        <v>6.56</v>
      </c>
      <c r="I23" s="40">
        <v>29.6</v>
      </c>
      <c r="J23" s="50"/>
      <c r="K23" s="17"/>
      <c r="L23" s="17"/>
      <c r="M23" s="17"/>
      <c r="N23" s="17"/>
      <c r="O23" s="17"/>
      <c r="P23" s="17"/>
    </row>
    <row r="24" spans="1:16" s="1" customFormat="1" ht="11.25" customHeight="1" x14ac:dyDescent="0.2">
      <c r="A24" s="55">
        <v>5</v>
      </c>
      <c r="B24" s="79" t="s">
        <v>15</v>
      </c>
      <c r="C24" s="80"/>
      <c r="D24" s="42">
        <v>40</v>
      </c>
      <c r="E24" s="40">
        <v>1.97</v>
      </c>
      <c r="F24" s="40">
        <v>2.64</v>
      </c>
      <c r="G24" s="40">
        <v>0.48</v>
      </c>
      <c r="H24" s="40">
        <v>13.68</v>
      </c>
      <c r="I24" s="40">
        <v>66.2</v>
      </c>
      <c r="K24" s="22"/>
      <c r="L24" s="22"/>
      <c r="M24" s="22"/>
      <c r="N24" s="22"/>
      <c r="O24" s="22"/>
      <c r="P24" s="22"/>
    </row>
    <row r="25" spans="1:16" s="1" customFormat="1" ht="23.45" customHeight="1" x14ac:dyDescent="0.2">
      <c r="A25" s="81" t="s">
        <v>10</v>
      </c>
      <c r="B25" s="81"/>
      <c r="C25" s="81"/>
      <c r="D25" s="82"/>
      <c r="E25" s="66">
        <f>E24+E23+E22+E21+E20+E19+E18+E17</f>
        <v>108.27</v>
      </c>
      <c r="F25" s="40">
        <f>F24+F23+F21+F20+F19+F18+F17</f>
        <v>24.08</v>
      </c>
      <c r="G25" s="40">
        <f>G24+G23+G21+G20+G19+G18+G17</f>
        <v>22.64</v>
      </c>
      <c r="H25" s="40">
        <f>H24+H23+H21+H20+H19+H18+H17</f>
        <v>104.61</v>
      </c>
      <c r="I25" s="40">
        <f>I24+I23+I21+I20+I19+I18+I17</f>
        <v>693.55</v>
      </c>
      <c r="J25" s="21">
        <v>38.039439044418444</v>
      </c>
      <c r="K25" s="17"/>
      <c r="L25" s="17"/>
      <c r="M25" s="17"/>
      <c r="N25" s="17"/>
      <c r="O25" s="17"/>
      <c r="P25" s="17"/>
    </row>
    <row r="26" spans="1:16" s="1" customFormat="1" ht="15" customHeight="1" x14ac:dyDescent="0.2">
      <c r="A26" s="78" t="s">
        <v>11</v>
      </c>
      <c r="B26" s="78"/>
      <c r="C26" s="78"/>
      <c r="D26" s="78"/>
      <c r="E26" s="78"/>
      <c r="F26" s="78"/>
      <c r="G26" s="78"/>
      <c r="H26" s="78"/>
      <c r="I26" s="78"/>
      <c r="J26" s="9"/>
      <c r="K26" s="17"/>
      <c r="L26" s="17"/>
      <c r="M26" s="17"/>
      <c r="N26" s="17"/>
      <c r="O26" s="17"/>
      <c r="P26" s="17"/>
    </row>
    <row r="27" spans="1:16" s="1" customFormat="1" ht="23.25" customHeight="1" x14ac:dyDescent="0.2">
      <c r="A27" s="58">
        <v>738.36</v>
      </c>
      <c r="B27" s="79" t="s">
        <v>40</v>
      </c>
      <c r="C27" s="80"/>
      <c r="D27" s="42">
        <v>70</v>
      </c>
      <c r="E27" s="40">
        <v>6</v>
      </c>
      <c r="F27" s="40">
        <v>9.2899999999999991</v>
      </c>
      <c r="G27" s="40">
        <v>5.71</v>
      </c>
      <c r="H27" s="40">
        <v>38</v>
      </c>
      <c r="I27" s="40">
        <v>242.81</v>
      </c>
      <c r="J27" s="19"/>
      <c r="K27" s="17"/>
      <c r="L27" s="17"/>
      <c r="M27" s="17"/>
      <c r="N27" s="17"/>
      <c r="O27" s="17"/>
      <c r="P27" s="17"/>
    </row>
    <row r="28" spans="1:16" s="1" customFormat="1" ht="12.75" customHeight="1" x14ac:dyDescent="0.2">
      <c r="A28" s="55">
        <v>519.02</v>
      </c>
      <c r="B28" s="79" t="s">
        <v>28</v>
      </c>
      <c r="C28" s="80"/>
      <c r="D28" s="42">
        <v>200</v>
      </c>
      <c r="E28" s="40">
        <v>6.6</v>
      </c>
      <c r="F28" s="40">
        <v>0.05</v>
      </c>
      <c r="G28" s="43">
        <v>0.01</v>
      </c>
      <c r="H28" s="40">
        <v>14.97</v>
      </c>
      <c r="I28" s="40">
        <v>56.427500000000002</v>
      </c>
      <c r="J28" s="9"/>
      <c r="K28" s="17"/>
      <c r="L28" s="17"/>
      <c r="M28" s="17"/>
      <c r="N28" s="17"/>
      <c r="O28" s="17"/>
      <c r="P28" s="17"/>
    </row>
    <row r="29" spans="1:16" s="1" customFormat="1" ht="9.75" customHeight="1" x14ac:dyDescent="0.2">
      <c r="A29" s="81" t="s">
        <v>12</v>
      </c>
      <c r="B29" s="81"/>
      <c r="C29" s="81"/>
      <c r="D29" s="82"/>
      <c r="E29" s="63">
        <v>12.6</v>
      </c>
      <c r="F29" s="40">
        <v>9.34</v>
      </c>
      <c r="G29" s="40">
        <v>5.72</v>
      </c>
      <c r="H29" s="40">
        <v>52.97</v>
      </c>
      <c r="I29" s="41">
        <v>299.23750000000001</v>
      </c>
      <c r="J29" s="21">
        <v>12.814638204205561</v>
      </c>
      <c r="K29" s="17"/>
      <c r="L29" s="17"/>
      <c r="M29" s="17"/>
      <c r="N29" s="17"/>
      <c r="O29" s="17"/>
      <c r="P29" s="17"/>
    </row>
    <row r="30" spans="1:16" s="1" customFormat="1" ht="10.5" customHeight="1" x14ac:dyDescent="0.2">
      <c r="A30" s="78" t="s">
        <v>22</v>
      </c>
      <c r="B30" s="78"/>
      <c r="C30" s="78"/>
      <c r="D30" s="78"/>
      <c r="E30" s="78"/>
      <c r="F30" s="78"/>
      <c r="G30" s="78"/>
      <c r="H30" s="78"/>
      <c r="I30" s="78"/>
      <c r="J30" s="9"/>
      <c r="K30" s="17"/>
      <c r="L30" s="17"/>
      <c r="M30" s="17"/>
      <c r="N30" s="17"/>
      <c r="O30" s="17"/>
      <c r="P30" s="17"/>
    </row>
    <row r="31" spans="1:16" s="1" customFormat="1" ht="11.25" customHeight="1" x14ac:dyDescent="0.2">
      <c r="A31" s="81" t="s">
        <v>18</v>
      </c>
      <c r="B31" s="81"/>
      <c r="C31" s="81"/>
      <c r="D31" s="82"/>
      <c r="E31" s="63"/>
      <c r="F31" s="41">
        <f>F29+F25+F15</f>
        <v>74.210000000000008</v>
      </c>
      <c r="G31" s="41">
        <f>G29+G25+G15</f>
        <v>44.06</v>
      </c>
      <c r="H31" s="41">
        <f>H29+H25+H15</f>
        <v>243.05999999999997</v>
      </c>
      <c r="I31" s="41">
        <f>I29+I25+I15</f>
        <v>1632.8175000000001</v>
      </c>
      <c r="J31" s="9"/>
      <c r="K31" s="21">
        <v>2.6564180290992008</v>
      </c>
      <c r="L31" s="24" t="s">
        <v>19</v>
      </c>
      <c r="M31" s="17"/>
      <c r="N31" s="17"/>
      <c r="O31" s="17"/>
      <c r="P31" s="17"/>
    </row>
    <row r="32" spans="1:16" s="1" customFormat="1" ht="11.25" customHeight="1" x14ac:dyDescent="0.2">
      <c r="A32" s="29"/>
      <c r="B32" s="30"/>
      <c r="C32" s="30"/>
      <c r="D32" s="31"/>
      <c r="E32" s="31"/>
      <c r="F32" s="32"/>
      <c r="G32" s="32"/>
      <c r="H32" s="32"/>
      <c r="I32" s="32"/>
      <c r="J32" s="8"/>
      <c r="K32" s="12"/>
      <c r="L32" s="12"/>
      <c r="M32" s="12"/>
      <c r="N32" s="12"/>
      <c r="O32" s="12"/>
      <c r="P32" s="12"/>
    </row>
    <row r="33" spans="1:16" s="28" customFormat="1" ht="21.75" customHeight="1" x14ac:dyDescent="0.2">
      <c r="A33" s="104" t="s">
        <v>13</v>
      </c>
      <c r="B33" s="104"/>
      <c r="C33" s="104"/>
      <c r="D33" s="104"/>
      <c r="E33" s="104"/>
      <c r="F33" s="104"/>
      <c r="G33" s="104"/>
      <c r="H33" s="104"/>
      <c r="I33" s="104"/>
      <c r="J33" s="3"/>
      <c r="K33" s="13"/>
      <c r="L33" s="13" t="s">
        <v>17</v>
      </c>
      <c r="M33" s="13"/>
      <c r="N33" s="13"/>
      <c r="O33" s="13"/>
      <c r="P33" s="13"/>
    </row>
    <row r="34" spans="1:16" s="1" customFormat="1" ht="21" customHeight="1" x14ac:dyDescent="0.2">
      <c r="A34" s="36" t="s">
        <v>20</v>
      </c>
      <c r="B34" s="33"/>
      <c r="C34" s="33"/>
      <c r="D34" s="35"/>
      <c r="E34" s="35"/>
      <c r="F34" s="34"/>
      <c r="G34" s="105" t="s">
        <v>14</v>
      </c>
      <c r="H34" s="105"/>
      <c r="I34" s="105"/>
      <c r="J34" s="3"/>
      <c r="K34" s="13"/>
      <c r="L34" s="13"/>
      <c r="M34" s="13"/>
      <c r="N34" s="13"/>
      <c r="O34" s="13"/>
      <c r="P34" s="13"/>
    </row>
    <row r="35" spans="1:16" ht="12" x14ac:dyDescent="0.2">
      <c r="A35" s="33"/>
      <c r="B35" s="33"/>
      <c r="C35" s="77"/>
      <c r="D35" s="94" t="s">
        <v>0</v>
      </c>
      <c r="E35" s="94"/>
      <c r="F35" s="94"/>
      <c r="G35" s="37">
        <v>1</v>
      </c>
      <c r="H35" s="69">
        <v>44924</v>
      </c>
      <c r="I35" s="35"/>
    </row>
    <row r="36" spans="1:16" ht="12" x14ac:dyDescent="0.2">
      <c r="A36" s="95" t="s">
        <v>1</v>
      </c>
      <c r="B36" s="97" t="s">
        <v>2</v>
      </c>
      <c r="C36" s="95"/>
      <c r="D36" s="99" t="s">
        <v>3</v>
      </c>
      <c r="E36" s="76"/>
      <c r="F36" s="101" t="s">
        <v>4</v>
      </c>
      <c r="G36" s="102"/>
      <c r="H36" s="103"/>
      <c r="I36" s="99" t="s">
        <v>5</v>
      </c>
    </row>
    <row r="37" spans="1:16" ht="12" x14ac:dyDescent="0.2">
      <c r="A37" s="96"/>
      <c r="B37" s="98"/>
      <c r="C37" s="96"/>
      <c r="D37" s="100"/>
      <c r="E37" s="73" t="s">
        <v>36</v>
      </c>
      <c r="F37" s="48" t="s">
        <v>6</v>
      </c>
      <c r="G37" s="48" t="s">
        <v>7</v>
      </c>
      <c r="H37" s="48" t="s">
        <v>8</v>
      </c>
      <c r="I37" s="100"/>
    </row>
    <row r="38" spans="1:16" ht="12" x14ac:dyDescent="0.2">
      <c r="A38" s="75">
        <v>1</v>
      </c>
      <c r="B38" s="88">
        <v>2</v>
      </c>
      <c r="C38" s="89"/>
      <c r="D38" s="38">
        <v>3</v>
      </c>
      <c r="E38" s="38"/>
      <c r="F38" s="38">
        <v>4</v>
      </c>
      <c r="G38" s="38">
        <v>5</v>
      </c>
      <c r="H38" s="38">
        <v>6</v>
      </c>
      <c r="I38" s="38">
        <v>7</v>
      </c>
    </row>
    <row r="39" spans="1:16" ht="12" x14ac:dyDescent="0.2">
      <c r="A39" s="78" t="s">
        <v>25</v>
      </c>
      <c r="B39" s="78"/>
      <c r="C39" s="78"/>
      <c r="D39" s="78"/>
      <c r="E39" s="78"/>
      <c r="F39" s="78"/>
      <c r="G39" s="78"/>
      <c r="H39" s="78"/>
      <c r="I39" s="78"/>
    </row>
    <row r="40" spans="1:16" ht="12" x14ac:dyDescent="0.2">
      <c r="A40" s="57">
        <v>11.02</v>
      </c>
      <c r="B40" s="90" t="s">
        <v>29</v>
      </c>
      <c r="C40" s="91"/>
      <c r="D40" s="44">
        <v>30</v>
      </c>
      <c r="E40" s="45"/>
      <c r="F40" s="45">
        <v>0.02</v>
      </c>
      <c r="G40" s="45">
        <v>0</v>
      </c>
      <c r="H40" s="45">
        <v>0.61</v>
      </c>
      <c r="I40" s="45">
        <v>3.5</v>
      </c>
    </row>
    <row r="41" spans="1:16" ht="12" x14ac:dyDescent="0.2">
      <c r="A41" s="57">
        <v>28.01</v>
      </c>
      <c r="B41" s="92" t="s">
        <v>26</v>
      </c>
      <c r="C41" s="93"/>
      <c r="D41" s="49" t="s">
        <v>27</v>
      </c>
      <c r="E41" s="45"/>
      <c r="F41" s="45">
        <v>0.04</v>
      </c>
      <c r="G41" s="45">
        <v>0.4</v>
      </c>
      <c r="H41" s="45">
        <v>10</v>
      </c>
      <c r="I41" s="45">
        <v>42.7</v>
      </c>
    </row>
    <row r="42" spans="1:16" ht="12" x14ac:dyDescent="0.2">
      <c r="A42" s="55">
        <v>66235.009999999995</v>
      </c>
      <c r="B42" s="79" t="s">
        <v>30</v>
      </c>
      <c r="C42" s="80"/>
      <c r="D42" s="42">
        <v>90</v>
      </c>
      <c r="E42" s="40">
        <v>55.61</v>
      </c>
      <c r="F42" s="40">
        <v>20.2</v>
      </c>
      <c r="G42" s="40">
        <v>12.07</v>
      </c>
      <c r="H42" s="40">
        <v>2.08</v>
      </c>
      <c r="I42" s="40">
        <v>197.23</v>
      </c>
    </row>
    <row r="43" spans="1:16" ht="12" x14ac:dyDescent="0.2">
      <c r="A43" s="55">
        <v>330.01</v>
      </c>
      <c r="B43" s="79" t="s">
        <v>35</v>
      </c>
      <c r="C43" s="80"/>
      <c r="D43" s="47">
        <v>180</v>
      </c>
      <c r="E43" s="64">
        <v>11.51</v>
      </c>
      <c r="F43" s="40">
        <v>22</v>
      </c>
      <c r="G43" s="43">
        <v>4.01</v>
      </c>
      <c r="H43" s="40">
        <v>56.8</v>
      </c>
      <c r="I43" s="41">
        <v>327.3</v>
      </c>
    </row>
    <row r="44" spans="1:16" ht="12" x14ac:dyDescent="0.2">
      <c r="A44" s="55">
        <v>0.08</v>
      </c>
      <c r="B44" s="79" t="s">
        <v>16</v>
      </c>
      <c r="C44" s="80"/>
      <c r="D44" s="42">
        <v>50</v>
      </c>
      <c r="E44" s="40">
        <v>3.2</v>
      </c>
      <c r="F44" s="40">
        <v>3.04</v>
      </c>
      <c r="G44" s="40">
        <v>0.32</v>
      </c>
      <c r="H44" s="40">
        <v>19.68</v>
      </c>
      <c r="I44" s="41">
        <v>88.84</v>
      </c>
    </row>
    <row r="45" spans="1:16" ht="12" x14ac:dyDescent="0.2">
      <c r="A45" s="59">
        <v>375.01</v>
      </c>
      <c r="B45" s="84" t="s">
        <v>31</v>
      </c>
      <c r="C45" s="85"/>
      <c r="D45" s="53">
        <v>200</v>
      </c>
      <c r="E45" s="65">
        <v>3.15</v>
      </c>
      <c r="F45" s="40">
        <v>0.24</v>
      </c>
      <c r="G45" s="40">
        <v>0.06</v>
      </c>
      <c r="H45" s="40">
        <v>15.22</v>
      </c>
      <c r="I45" s="41">
        <v>58.6</v>
      </c>
    </row>
    <row r="46" spans="1:16" ht="12" x14ac:dyDescent="0.2">
      <c r="A46" s="81" t="s">
        <v>21</v>
      </c>
      <c r="B46" s="81"/>
      <c r="C46" s="81"/>
      <c r="D46" s="82"/>
      <c r="E46" s="66">
        <f>E45+E44+E43+E42+E41</f>
        <v>73.47</v>
      </c>
      <c r="F46" s="40">
        <f>F45+F44+F43+F42+F41+F40</f>
        <v>45.540000000000006</v>
      </c>
      <c r="G46" s="40">
        <f>G45+G44+G43+G42+G41+G40</f>
        <v>16.86</v>
      </c>
      <c r="H46" s="40">
        <f>H45+H44+H43+H42+H41+H40</f>
        <v>104.38999999999999</v>
      </c>
      <c r="I46" s="40">
        <f>I45+I44+I43+I42+I41+I40</f>
        <v>718.17000000000007</v>
      </c>
    </row>
    <row r="47" spans="1:16" ht="12" x14ac:dyDescent="0.2">
      <c r="A47" s="86" t="s">
        <v>23</v>
      </c>
      <c r="B47" s="86"/>
      <c r="C47" s="86"/>
      <c r="D47" s="87"/>
      <c r="E47" s="72"/>
      <c r="F47" s="46">
        <f>F46</f>
        <v>45.540000000000006</v>
      </c>
      <c r="G47" s="46">
        <f>G46</f>
        <v>16.86</v>
      </c>
      <c r="H47" s="46">
        <f>H46</f>
        <v>104.38999999999999</v>
      </c>
      <c r="I47" s="46">
        <f>I46</f>
        <v>718.17000000000007</v>
      </c>
    </row>
    <row r="48" spans="1:16" ht="12" x14ac:dyDescent="0.2">
      <c r="A48" s="78" t="s">
        <v>9</v>
      </c>
      <c r="B48" s="78"/>
      <c r="C48" s="78"/>
      <c r="D48" s="78"/>
      <c r="E48" s="78"/>
      <c r="F48" s="78"/>
      <c r="G48" s="78"/>
      <c r="H48" s="78"/>
      <c r="I48" s="78"/>
    </row>
    <row r="49" spans="1:9" ht="12" x14ac:dyDescent="0.2">
      <c r="A49" s="55">
        <v>51.06</v>
      </c>
      <c r="B49" s="79" t="s">
        <v>34</v>
      </c>
      <c r="C49" s="80"/>
      <c r="D49" s="42">
        <v>100</v>
      </c>
      <c r="E49" s="40">
        <v>12.65</v>
      </c>
      <c r="F49" s="40">
        <v>0.66</v>
      </c>
      <c r="G49" s="40">
        <v>7.0000000000000007E-2</v>
      </c>
      <c r="H49" s="40">
        <v>9.09</v>
      </c>
      <c r="I49" s="40">
        <v>38.549999999999997</v>
      </c>
    </row>
    <row r="50" spans="1:9" ht="12" x14ac:dyDescent="0.2">
      <c r="A50" s="58">
        <v>66236</v>
      </c>
      <c r="B50" s="79" t="s">
        <v>32</v>
      </c>
      <c r="C50" s="80"/>
      <c r="D50" s="39">
        <v>200</v>
      </c>
      <c r="E50" s="64">
        <v>22.45</v>
      </c>
      <c r="F50" s="41">
        <v>1.77</v>
      </c>
      <c r="G50" s="41">
        <v>2.65</v>
      </c>
      <c r="H50" s="41">
        <v>12.74</v>
      </c>
      <c r="I50" s="41">
        <v>78.709999999999994</v>
      </c>
    </row>
    <row r="51" spans="1:9" ht="12" x14ac:dyDescent="0.2">
      <c r="A51" s="55">
        <v>259</v>
      </c>
      <c r="B51" s="79" t="s">
        <v>33</v>
      </c>
      <c r="C51" s="80"/>
      <c r="D51" s="43">
        <v>230</v>
      </c>
      <c r="E51" s="40">
        <v>54.07</v>
      </c>
      <c r="F51" s="40">
        <v>16.399999999999999</v>
      </c>
      <c r="G51" s="40">
        <v>17.260000000000002</v>
      </c>
      <c r="H51" s="40">
        <v>29.34</v>
      </c>
      <c r="I51" s="40">
        <v>331</v>
      </c>
    </row>
    <row r="52" spans="1:9" ht="12" x14ac:dyDescent="0.2">
      <c r="A52" s="55">
        <v>407</v>
      </c>
      <c r="B52" s="83" t="s">
        <v>24</v>
      </c>
      <c r="C52" s="83"/>
      <c r="D52" s="42">
        <v>200</v>
      </c>
      <c r="E52" s="40">
        <v>8</v>
      </c>
      <c r="F52" s="40">
        <v>0.2</v>
      </c>
      <c r="G52" s="40">
        <v>0.26</v>
      </c>
      <c r="H52" s="40">
        <v>22.2</v>
      </c>
      <c r="I52" s="40">
        <v>86.39</v>
      </c>
    </row>
    <row r="53" spans="1:9" ht="12" x14ac:dyDescent="0.2">
      <c r="A53" s="56">
        <v>66112</v>
      </c>
      <c r="B53" s="83" t="s">
        <v>41</v>
      </c>
      <c r="C53" s="83"/>
      <c r="D53" s="42">
        <v>30</v>
      </c>
      <c r="E53" s="40"/>
      <c r="F53" s="41">
        <v>1.4</v>
      </c>
      <c r="G53" s="43">
        <v>1.81</v>
      </c>
      <c r="H53" s="41">
        <v>11</v>
      </c>
      <c r="I53" s="40">
        <v>63.1</v>
      </c>
    </row>
    <row r="54" spans="1:9" ht="12" x14ac:dyDescent="0.2">
      <c r="A54" s="75">
        <v>0.8</v>
      </c>
      <c r="B54" s="70" t="s">
        <v>16</v>
      </c>
      <c r="C54" s="71"/>
      <c r="D54" s="42">
        <v>20</v>
      </c>
      <c r="E54" s="40">
        <v>1.28</v>
      </c>
      <c r="F54" s="40">
        <v>1.01</v>
      </c>
      <c r="G54" s="40">
        <v>0.11</v>
      </c>
      <c r="H54" s="40">
        <v>6.56</v>
      </c>
      <c r="I54" s="40">
        <v>29.6</v>
      </c>
    </row>
    <row r="55" spans="1:9" ht="12" x14ac:dyDescent="0.2">
      <c r="A55" s="55">
        <v>5</v>
      </c>
      <c r="B55" s="79" t="s">
        <v>15</v>
      </c>
      <c r="C55" s="80"/>
      <c r="D55" s="42">
        <v>40</v>
      </c>
      <c r="E55" s="40">
        <v>1.97</v>
      </c>
      <c r="F55" s="40">
        <v>2.64</v>
      </c>
      <c r="G55" s="40">
        <v>0.48</v>
      </c>
      <c r="H55" s="40">
        <v>13.68</v>
      </c>
      <c r="I55" s="40">
        <v>66.2</v>
      </c>
    </row>
    <row r="56" spans="1:9" ht="12" x14ac:dyDescent="0.2">
      <c r="A56" s="81" t="s">
        <v>10</v>
      </c>
      <c r="B56" s="81"/>
      <c r="C56" s="81"/>
      <c r="D56" s="82"/>
      <c r="E56" s="66">
        <f>E55+E54+E53+E52+E51+E50+E49</f>
        <v>100.42</v>
      </c>
      <c r="F56" s="40">
        <f>F55+F54+F53+F52+F51+F50+F49</f>
        <v>24.08</v>
      </c>
      <c r="G56" s="40">
        <f>G55+G54+G53+G52+G51+G50+G49</f>
        <v>22.64</v>
      </c>
      <c r="H56" s="40">
        <f>H55+H54+H53+H52+H51+H50+H49</f>
        <v>104.61</v>
      </c>
      <c r="I56" s="40">
        <f>I55+I54+I53+I52+I51+I50+I49</f>
        <v>693.55</v>
      </c>
    </row>
    <row r="57" spans="1:9" ht="12" x14ac:dyDescent="0.2">
      <c r="A57" s="78" t="s">
        <v>11</v>
      </c>
      <c r="B57" s="78"/>
      <c r="C57" s="78"/>
      <c r="D57" s="78"/>
      <c r="E57" s="78"/>
      <c r="F57" s="78"/>
      <c r="G57" s="78"/>
      <c r="H57" s="78"/>
      <c r="I57" s="78"/>
    </row>
    <row r="58" spans="1:9" ht="12" x14ac:dyDescent="0.2">
      <c r="A58" s="58">
        <v>738.36</v>
      </c>
      <c r="B58" s="79" t="s">
        <v>37</v>
      </c>
      <c r="C58" s="80"/>
      <c r="D58" s="42">
        <v>80</v>
      </c>
      <c r="E58" s="40">
        <v>6</v>
      </c>
      <c r="F58" s="40">
        <v>9.2899999999999991</v>
      </c>
      <c r="G58" s="40">
        <v>5.71</v>
      </c>
      <c r="H58" s="40">
        <v>38</v>
      </c>
      <c r="I58" s="40">
        <v>242.81</v>
      </c>
    </row>
    <row r="59" spans="1:9" ht="12" x14ac:dyDescent="0.2">
      <c r="A59" s="55">
        <v>519.02</v>
      </c>
      <c r="B59" s="79" t="s">
        <v>28</v>
      </c>
      <c r="C59" s="80"/>
      <c r="D59" s="42">
        <v>200</v>
      </c>
      <c r="E59" s="40">
        <v>6.6</v>
      </c>
      <c r="F59" s="40">
        <v>0.05</v>
      </c>
      <c r="G59" s="43">
        <v>0.01</v>
      </c>
      <c r="H59" s="40">
        <v>14.97</v>
      </c>
      <c r="I59" s="40">
        <v>56.427500000000002</v>
      </c>
    </row>
    <row r="60" spans="1:9" ht="12" x14ac:dyDescent="0.2">
      <c r="A60" s="81" t="s">
        <v>12</v>
      </c>
      <c r="B60" s="81"/>
      <c r="C60" s="81"/>
      <c r="D60" s="82"/>
      <c r="E60" s="74">
        <v>16.600000000000001</v>
      </c>
      <c r="F60" s="40">
        <v>9.34</v>
      </c>
      <c r="G60" s="40">
        <v>5.72</v>
      </c>
      <c r="H60" s="40">
        <v>52.97</v>
      </c>
      <c r="I60" s="41">
        <v>299.23750000000001</v>
      </c>
    </row>
    <row r="61" spans="1:9" ht="12" x14ac:dyDescent="0.2">
      <c r="A61" s="78" t="s">
        <v>22</v>
      </c>
      <c r="B61" s="78"/>
      <c r="C61" s="78"/>
      <c r="D61" s="78"/>
      <c r="E61" s="78"/>
      <c r="F61" s="78"/>
      <c r="G61" s="78"/>
      <c r="H61" s="78"/>
      <c r="I61" s="78"/>
    </row>
    <row r="62" spans="1:9" ht="12" x14ac:dyDescent="0.2">
      <c r="A62" s="81" t="s">
        <v>18</v>
      </c>
      <c r="B62" s="81"/>
      <c r="C62" s="81"/>
      <c r="D62" s="82"/>
      <c r="E62" s="74"/>
      <c r="F62" s="41">
        <f>F60+F56+F47</f>
        <v>78.960000000000008</v>
      </c>
      <c r="G62" s="41">
        <f>G60+G56+G47</f>
        <v>45.22</v>
      </c>
      <c r="H62" s="41">
        <f>H60+H56+H47</f>
        <v>261.96999999999997</v>
      </c>
      <c r="I62" s="41">
        <f>I60+I56+I47</f>
        <v>1710.9575</v>
      </c>
    </row>
    <row r="63" spans="1:9" x14ac:dyDescent="0.2">
      <c r="A63" s="29"/>
      <c r="B63" s="30"/>
      <c r="C63" s="30"/>
      <c r="D63" s="31"/>
      <c r="E63" s="31"/>
      <c r="F63" s="32"/>
      <c r="G63" s="32"/>
      <c r="H63" s="32"/>
      <c r="I63" s="32"/>
    </row>
  </sheetData>
  <sheetProtection formatCells="0" formatColumns="0" formatRows="0" insertColumns="0" insertRows="0" insertHyperlinks="0" deleteColumns="0" deleteRows="0" sort="0" autoFilter="0" pivotTables="0"/>
  <mergeCells count="64">
    <mergeCell ref="B24:C24"/>
    <mergeCell ref="A25:D25"/>
    <mergeCell ref="A29:D29"/>
    <mergeCell ref="B27:C27"/>
    <mergeCell ref="A31:D31"/>
    <mergeCell ref="A26:I26"/>
    <mergeCell ref="B28:C28"/>
    <mergeCell ref="A30:I30"/>
    <mergeCell ref="A33:I33"/>
    <mergeCell ref="G34:I34"/>
    <mergeCell ref="A1:I1"/>
    <mergeCell ref="B17:C17"/>
    <mergeCell ref="B21:C21"/>
    <mergeCell ref="A7:I7"/>
    <mergeCell ref="I4:I5"/>
    <mergeCell ref="B10:C10"/>
    <mergeCell ref="G2:I2"/>
    <mergeCell ref="B19:C19"/>
    <mergeCell ref="D4:D5"/>
    <mergeCell ref="D3:F3"/>
    <mergeCell ref="B8:C8"/>
    <mergeCell ref="A14:D14"/>
    <mergeCell ref="B6:C6"/>
    <mergeCell ref="F4:H4"/>
    <mergeCell ref="B13:C13"/>
    <mergeCell ref="A4:A5"/>
    <mergeCell ref="B4:C5"/>
    <mergeCell ref="B9:C9"/>
    <mergeCell ref="B18:C18"/>
    <mergeCell ref="B12:C12"/>
    <mergeCell ref="B11:C11"/>
    <mergeCell ref="A15:D15"/>
    <mergeCell ref="A16:I16"/>
    <mergeCell ref="B20:C20"/>
    <mergeCell ref="D35:F35"/>
    <mergeCell ref="A36:A37"/>
    <mergeCell ref="B36:C37"/>
    <mergeCell ref="D36:D37"/>
    <mergeCell ref="F36:H36"/>
    <mergeCell ref="I36:I37"/>
    <mergeCell ref="B38:C38"/>
    <mergeCell ref="A39:I39"/>
    <mergeCell ref="B40:C40"/>
    <mergeCell ref="B41:C41"/>
    <mergeCell ref="B42:C42"/>
    <mergeCell ref="B43:C43"/>
    <mergeCell ref="B44:C44"/>
    <mergeCell ref="B45:C45"/>
    <mergeCell ref="A46:D46"/>
    <mergeCell ref="A47:D47"/>
    <mergeCell ref="A48:I48"/>
    <mergeCell ref="B49:C49"/>
    <mergeCell ref="B50:C50"/>
    <mergeCell ref="B51:C51"/>
    <mergeCell ref="B52:C52"/>
    <mergeCell ref="B53:C53"/>
    <mergeCell ref="B55:C55"/>
    <mergeCell ref="A56:D56"/>
    <mergeCell ref="A57:I57"/>
    <mergeCell ref="B58:C58"/>
    <mergeCell ref="B59:C59"/>
    <mergeCell ref="A60:D60"/>
    <mergeCell ref="A61:I61"/>
    <mergeCell ref="A62:D62"/>
  </mergeCells>
  <pageMargins left="0.7" right="0.7" top="0.75" bottom="0.75" header="0.3" footer="0.3"/>
  <pageSetup paperSize="9" scale="78" fitToHeight="0" orientation="landscape" r:id="rId1"/>
  <rowBreaks count="1" manualBreakCount="1">
    <brk id="3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2022-09-14T10:40:52Z</cp:lastPrinted>
  <dcterms:created xsi:type="dcterms:W3CDTF">2017-06-07T09:01:22Z</dcterms:created>
  <dcterms:modified xsi:type="dcterms:W3CDTF">2022-12-29T04:52:21Z</dcterms:modified>
</cp:coreProperties>
</file>