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C931C74-482B-46DE-848D-A4683911F1B8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TDSheet!$A$1:$P$62</definedName>
  </definedNames>
  <calcPr calcId="191029"/>
</workbook>
</file>

<file path=xl/calcChain.xml><?xml version="1.0" encoding="utf-8"?>
<calcChain xmlns="http://schemas.openxmlformats.org/spreadsheetml/2006/main">
  <c r="E13" i="1" l="1"/>
  <c r="I51" i="1"/>
  <c r="H51" i="1"/>
  <c r="G51" i="1"/>
  <c r="G56" i="1" s="1"/>
  <c r="G58" i="1" s="1"/>
  <c r="F51" i="1"/>
  <c r="E51" i="1"/>
  <c r="I43" i="1"/>
  <c r="I56" i="1" s="1"/>
  <c r="I58" i="1" s="1"/>
  <c r="H43" i="1"/>
  <c r="H56" i="1" s="1"/>
  <c r="H58" i="1" s="1"/>
  <c r="G43" i="1"/>
  <c r="F43" i="1"/>
  <c r="F56" i="1" s="1"/>
  <c r="F58" i="1" s="1"/>
  <c r="E43" i="1"/>
  <c r="I21" i="1"/>
  <c r="H21" i="1"/>
  <c r="G21" i="1"/>
  <c r="F21" i="1"/>
  <c r="E21" i="1"/>
  <c r="I13" i="1"/>
  <c r="H13" i="1"/>
  <c r="G13" i="1"/>
  <c r="F13" i="1"/>
  <c r="M4" i="1"/>
  <c r="N4" i="1"/>
  <c r="P4" i="1"/>
  <c r="O4" i="1"/>
  <c r="G26" i="1"/>
  <c r="G28" i="1" s="1"/>
  <c r="F26" i="1"/>
  <c r="F28" i="1" s="1"/>
  <c r="H26" i="1"/>
  <c r="H28" i="1" s="1"/>
  <c r="I26" i="1"/>
  <c r="I28" i="1" s="1"/>
</calcChain>
</file>

<file path=xl/sharedStrings.xml><?xml version="1.0" encoding="utf-8"?>
<sst xmlns="http://schemas.openxmlformats.org/spreadsheetml/2006/main" count="80" uniqueCount="48">
  <si>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</si>
  <si>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</si>
  <si>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</si>
  <si>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</si>
  <si>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</si>
  <si>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</si>
  <si>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</si>
  <si>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</si>
  <si>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</si>
  <si>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</si>
  <si>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</si>
  <si>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</si>
  <si>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</si>
  <si>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200/10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</si>
  <si>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</si>
  <si>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</si>
  <si>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</si>
  <si>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</si>
  <si>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</si>
  <si>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доля приема пищи,%</t>
  </si>
  <si>
    <t>Р/Ca, 1,5</t>
  </si>
  <si>
    <t>среднее обеды 1 нед</t>
  </si>
  <si>
    <t>среднее   завтраки 1 нед</t>
  </si>
  <si>
    <t>среднее полдник 1 нед</t>
  </si>
  <si>
    <t>Б:Ж:У    1:1:4 или 10-15%: 30-32%: 55-60%</t>
  </si>
  <si>
    <t>1:1:4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</si>
  <si>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</si>
  <si>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</si>
  <si>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</si>
  <si>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</si>
  <si>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 xml:space="preserve">Сок фруктовый </t>
  </si>
  <si>
    <t xml:space="preserve">Мучное кулинарное изделие /                                         Ватрушка с творожной начинкой </t>
  </si>
  <si>
    <t>среднее ужин 1 нед</t>
  </si>
  <si>
    <t>Завтрак</t>
  </si>
  <si>
    <t>цена</t>
  </si>
  <si>
    <t>пятница</t>
  </si>
  <si>
    <t>Каша молочная рисовая  с маслом сливочным</t>
  </si>
  <si>
    <t>компот из смеси сухофруктов</t>
  </si>
  <si>
    <t>суп-лапша с зеленью на бульоне</t>
  </si>
  <si>
    <t>кукуруза консервир</t>
  </si>
  <si>
    <t>какао на молоке</t>
  </si>
  <si>
    <t>салат солнышко</t>
  </si>
  <si>
    <t>рагу овощное с котлетй куриной</t>
  </si>
  <si>
    <t xml:space="preserve">суп-лапша с зеленью на бульоне </t>
  </si>
  <si>
    <t>какао напиток</t>
  </si>
  <si>
    <t>рагу овощное с куриной котлетой</t>
  </si>
  <si>
    <t>меню на 27.01.23 7-11 лет</t>
  </si>
  <si>
    <t>меню на 27.01.23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</si>
</sst>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8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10" fontId="3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7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/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84" fontId="5" fillId="2" borderId="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193" fontId="5" fillId="2" borderId="3" xfId="0" applyNumberFormat="1" applyFont="1" applyFill="1" applyBorder="1" applyAlignment="1">
      <alignment horizontal="center" vertical="top"/>
    </xf>
    <xf numFmtId="10" fontId="5" fillId="2" borderId="0" xfId="1" applyNumberFormat="1" applyFont="1" applyFill="1"/>
    <xf numFmtId="10" fontId="5" fillId="2" borderId="0" xfId="0" applyNumberFormat="1" applyFont="1" applyFill="1"/>
    <xf numFmtId="0" fontId="6" fillId="2" borderId="0" xfId="0" applyFont="1" applyFill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inden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top" wrapText="1"/>
    </xf>
    <xf numFmtId="14" fontId="5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5" fillId="2" borderId="0" xfId="0" applyNumberFormat="1" applyFont="1" applyFill="1" applyAlignment="1">
      <alignment horizont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right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/>
    </xf>
    <xf numFmtId="2" fontId="5" fillId="2" borderId="3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center"/>
    </xf>
    <xf numFmtId="10" fontId="5" fillId="2" borderId="7" xfId="0" applyNumberFormat="1" applyFont="1" applyFill="1" applyBorder="1" applyAlignment="1">
      <alignment horizontal="left"/>
    </xf>
    <xf numFmtId="10" fontId="5" fillId="2" borderId="8" xfId="0" applyNumberFormat="1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topLeftCell="A29" zoomScaleNormal="100" workbookViewId="0">
      <selection activeCell="E46" sqref="E46"/>
    </sheetView>
  </sheetViews>
  <sheetFormatPr defaultColWidth="10.6640625" defaultRowHeight="11.25" x14ac:dyDescent="0.2"/>
  <cols>
    <col min="1" max="1" width="9.83203125" style="39" customWidth="1"/>
    <col min="2" max="2" width="16.33203125" style="39" customWidth="1"/>
    <col min="3" max="3" width="27.83203125" style="3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2" hidden="1" customWidth="1"/>
    <col min="11" max="11" width="6.5" style="21" hidden="1" customWidth="1"/>
    <col min="12" max="12" width="11.5" style="21" hidden="1" customWidth="1"/>
    <col min="13" max="13" width="7.33203125" style="21" hidden="1" customWidth="1"/>
    <col min="14" max="14" width="10.33203125" style="21" hidden="1" customWidth="1"/>
    <col min="15" max="15" width="11.5" style="21" hidden="1" customWidth="1"/>
    <col min="16" max="16" width="12.6640625" style="21" hidden="1" customWidth="1"/>
  </cols>
  <sheetData>
    <row r="1" spans="1:16" s="2" customFormat="1" ht="11.25" customHeight="1" x14ac:dyDescent="0.2">
      <c r="A1" s="42"/>
      <c r="B1" s="43"/>
      <c r="C1" s="43"/>
      <c r="D1" s="44"/>
      <c r="E1" s="44"/>
      <c r="F1" s="44"/>
      <c r="G1" s="44"/>
      <c r="H1" s="44"/>
      <c r="I1" s="44"/>
      <c r="J1" s="92" t="s">
        <v>19</v>
      </c>
      <c r="K1" s="92" t="s">
        <v>20</v>
      </c>
      <c r="L1" s="90" t="s">
        <v>24</v>
      </c>
      <c r="M1" s="88" t="s">
        <v>22</v>
      </c>
      <c r="N1" s="88" t="s">
        <v>21</v>
      </c>
      <c r="O1" s="88" t="s">
        <v>23</v>
      </c>
      <c r="P1" s="88" t="s">
        <v>32</v>
      </c>
    </row>
    <row r="2" spans="1:16" s="2" customFormat="1" ht="15.75" customHeight="1" x14ac:dyDescent="0.2">
      <c r="A2" s="93" t="s">
        <v>46</v>
      </c>
      <c r="B2" s="93"/>
      <c r="C2" s="93"/>
      <c r="D2" s="93"/>
      <c r="E2" s="93"/>
      <c r="F2" s="93"/>
      <c r="G2" s="93"/>
      <c r="H2" s="93"/>
      <c r="I2" s="93"/>
      <c r="J2" s="92"/>
      <c r="K2" s="92"/>
      <c r="L2" s="90"/>
      <c r="M2" s="88"/>
      <c r="N2" s="88"/>
      <c r="O2" s="88"/>
      <c r="P2" s="88"/>
    </row>
    <row r="3" spans="1:16" s="2" customFormat="1" ht="11.25" customHeight="1" x14ac:dyDescent="0.2">
      <c r="A3" s="46" t="s">
        <v>27</v>
      </c>
      <c r="B3" s="43"/>
      <c r="C3" s="43"/>
      <c r="D3" s="45"/>
      <c r="E3" s="45"/>
      <c r="F3" s="44"/>
      <c r="G3" s="93" t="s">
        <v>35</v>
      </c>
      <c r="H3" s="93"/>
      <c r="I3" s="93"/>
      <c r="J3" s="92"/>
      <c r="K3" s="92"/>
      <c r="L3" s="90"/>
      <c r="M3" s="88"/>
      <c r="N3" s="88"/>
      <c r="O3" s="88"/>
      <c r="P3" s="88"/>
    </row>
    <row r="4" spans="1:16" s="2" customFormat="1" ht="11.25" customHeight="1" x14ac:dyDescent="0.2">
      <c r="A4" s="61" t="s">
        <v>29</v>
      </c>
      <c r="B4" s="43"/>
      <c r="C4" s="43"/>
      <c r="D4" s="96" t="s">
        <v>0</v>
      </c>
      <c r="E4" s="96"/>
      <c r="F4" s="96"/>
      <c r="G4" s="47">
        <v>2</v>
      </c>
      <c r="H4" s="44"/>
      <c r="I4" s="45"/>
      <c r="J4" s="92"/>
      <c r="K4" s="92"/>
      <c r="L4" s="91"/>
      <c r="M4" s="28" t="e">
        <f>AVERAGE(J13,J42,#REF!,#REF!,#REF!)</f>
        <v>#REF!</v>
      </c>
      <c r="N4" s="28" t="e">
        <f>AVERAGE(J21,J53,#REF!,#REF!,#REF!)</f>
        <v>#REF!</v>
      </c>
      <c r="O4" s="28" t="e">
        <f>AVERAGE(J25,J58,#REF!,#REF!,#REF!)</f>
        <v>#REF!</v>
      </c>
      <c r="P4" s="28" t="e">
        <f>AVERAGE(#REF!,#REF!,#REF!,#REF!,#REF!)</f>
        <v>#REF!</v>
      </c>
    </row>
    <row r="5" spans="1:16" s="2" customFormat="1" ht="21.75" customHeight="1" x14ac:dyDescent="0.2">
      <c r="A5" s="85" t="s">
        <v>1</v>
      </c>
      <c r="B5" s="85" t="s">
        <v>2</v>
      </c>
      <c r="C5" s="85"/>
      <c r="D5" s="85" t="s">
        <v>3</v>
      </c>
      <c r="E5" s="68"/>
      <c r="F5" s="80" t="s">
        <v>4</v>
      </c>
      <c r="G5" s="80"/>
      <c r="H5" s="80"/>
      <c r="I5" s="85" t="s">
        <v>5</v>
      </c>
      <c r="J5" s="5"/>
      <c r="K5" s="16"/>
      <c r="L5" s="16"/>
      <c r="M5" s="16"/>
      <c r="N5" s="16"/>
      <c r="O5" s="16"/>
      <c r="P5" s="16"/>
    </row>
    <row r="6" spans="1:16" s="2" customFormat="1" ht="23.25" customHeight="1" x14ac:dyDescent="0.2">
      <c r="A6" s="86"/>
      <c r="B6" s="94"/>
      <c r="C6" s="95"/>
      <c r="D6" s="86"/>
      <c r="E6" s="69" t="s">
        <v>34</v>
      </c>
      <c r="F6" s="63" t="s">
        <v>6</v>
      </c>
      <c r="G6" s="63" t="s">
        <v>7</v>
      </c>
      <c r="H6" s="63" t="s">
        <v>8</v>
      </c>
      <c r="I6" s="86"/>
      <c r="J6" s="5"/>
      <c r="K6" s="16"/>
      <c r="L6" s="16"/>
      <c r="M6" s="16"/>
      <c r="N6" s="16"/>
      <c r="O6" s="16"/>
      <c r="P6" s="16"/>
    </row>
    <row r="7" spans="1:16" s="2" customFormat="1" ht="11.25" customHeight="1" x14ac:dyDescent="0.2">
      <c r="A7" s="62">
        <v>1</v>
      </c>
      <c r="B7" s="97">
        <v>2</v>
      </c>
      <c r="C7" s="97"/>
      <c r="D7" s="48">
        <v>3</v>
      </c>
      <c r="E7" s="48"/>
      <c r="F7" s="48">
        <v>4</v>
      </c>
      <c r="G7" s="48">
        <v>5</v>
      </c>
      <c r="H7" s="48">
        <v>6</v>
      </c>
      <c r="I7" s="48">
        <v>7</v>
      </c>
      <c r="J7" s="6"/>
      <c r="K7" s="17"/>
      <c r="L7" s="17"/>
      <c r="M7" s="17"/>
      <c r="N7" s="17"/>
      <c r="O7" s="17"/>
      <c r="P7" s="17"/>
    </row>
    <row r="8" spans="1:16" s="2" customFormat="1" ht="11.25" customHeight="1" x14ac:dyDescent="0.2">
      <c r="A8" s="84" t="s">
        <v>33</v>
      </c>
      <c r="B8" s="84"/>
      <c r="C8" s="84"/>
      <c r="D8" s="84"/>
      <c r="E8" s="84"/>
      <c r="F8" s="84"/>
      <c r="G8" s="84"/>
      <c r="H8" s="84"/>
      <c r="I8" s="84"/>
      <c r="J8" s="7"/>
      <c r="K8" s="18"/>
      <c r="L8" s="18"/>
      <c r="M8" s="18"/>
      <c r="N8" s="18"/>
      <c r="O8" s="18"/>
      <c r="P8" s="18"/>
    </row>
    <row r="9" spans="1:16" s="2" customFormat="1" ht="15.75" customHeight="1" x14ac:dyDescent="0.2">
      <c r="A9" s="49">
        <v>3.01</v>
      </c>
      <c r="B9" s="87" t="s">
        <v>39</v>
      </c>
      <c r="C9" s="87"/>
      <c r="D9" s="62">
        <v>30</v>
      </c>
      <c r="E9" s="52"/>
      <c r="F9" s="50">
        <v>2.3199999999999998</v>
      </c>
      <c r="G9" s="51">
        <v>2.95</v>
      </c>
      <c r="H9" s="50">
        <v>0</v>
      </c>
      <c r="I9" s="50">
        <v>36.4</v>
      </c>
      <c r="J9" s="11"/>
      <c r="K9" s="20"/>
      <c r="L9" s="20"/>
      <c r="M9" s="14"/>
      <c r="N9" s="10"/>
      <c r="O9" s="20"/>
      <c r="P9" s="11"/>
    </row>
    <row r="10" spans="1:16" s="2" customFormat="1" ht="22.5" customHeight="1" x14ac:dyDescent="0.2">
      <c r="A10" s="51">
        <v>4</v>
      </c>
      <c r="B10" s="81" t="s">
        <v>36</v>
      </c>
      <c r="C10" s="82"/>
      <c r="D10" s="75">
        <v>200</v>
      </c>
      <c r="E10" s="52">
        <v>22.44</v>
      </c>
      <c r="F10" s="52">
        <v>6.1</v>
      </c>
      <c r="G10" s="52">
        <v>10.3</v>
      </c>
      <c r="H10" s="50">
        <v>24.1</v>
      </c>
      <c r="I10" s="50">
        <v>182</v>
      </c>
      <c r="J10" s="11"/>
      <c r="K10" s="20"/>
      <c r="L10" s="20"/>
      <c r="M10" s="14"/>
      <c r="N10" s="10"/>
      <c r="O10" s="14"/>
      <c r="P10" s="14"/>
    </row>
    <row r="11" spans="1:16" s="2" customFormat="1" ht="12.75" customHeight="1" x14ac:dyDescent="0.2">
      <c r="A11" s="52">
        <v>303.16000000000003</v>
      </c>
      <c r="B11" s="81" t="s">
        <v>40</v>
      </c>
      <c r="C11" s="82"/>
      <c r="D11" s="62">
        <v>200</v>
      </c>
      <c r="E11" s="52">
        <v>15.68</v>
      </c>
      <c r="F11" s="53">
        <v>5</v>
      </c>
      <c r="G11" s="53">
        <v>3.2</v>
      </c>
      <c r="H11" s="53">
        <v>24.66</v>
      </c>
      <c r="I11" s="54">
        <v>141.30000000000001</v>
      </c>
      <c r="J11" s="11"/>
      <c r="K11" s="20"/>
      <c r="L11" s="20"/>
      <c r="M11" s="14"/>
      <c r="N11" s="10"/>
      <c r="O11" s="14"/>
      <c r="P11" s="14"/>
    </row>
    <row r="12" spans="1:16" s="2" customFormat="1" ht="13.15" customHeight="1" x14ac:dyDescent="0.2">
      <c r="A12" s="52">
        <v>0.08</v>
      </c>
      <c r="B12" s="81" t="s">
        <v>15</v>
      </c>
      <c r="C12" s="82"/>
      <c r="D12" s="62">
        <v>40</v>
      </c>
      <c r="E12" s="52">
        <v>2.64</v>
      </c>
      <c r="F12" s="52">
        <v>3.04</v>
      </c>
      <c r="G12" s="52">
        <v>0.32</v>
      </c>
      <c r="H12" s="52">
        <v>19.68</v>
      </c>
      <c r="I12" s="50">
        <v>88.8</v>
      </c>
      <c r="J12" s="11"/>
      <c r="K12" s="20"/>
      <c r="L12" s="20"/>
      <c r="M12" s="14"/>
      <c r="N12" s="10"/>
      <c r="O12" s="14"/>
      <c r="P12" s="14"/>
    </row>
    <row r="13" spans="1:16" s="2" customFormat="1" ht="12.6" customHeight="1" x14ac:dyDescent="0.2">
      <c r="A13" s="83" t="s">
        <v>28</v>
      </c>
      <c r="B13" s="83"/>
      <c r="C13" s="83"/>
      <c r="D13" s="83"/>
      <c r="E13" s="71">
        <f>E12+E11+E10+E9</f>
        <v>40.760000000000005</v>
      </c>
      <c r="F13" s="71">
        <f>F12+F11+F10+F9</f>
        <v>16.459999999999997</v>
      </c>
      <c r="G13" s="71">
        <f>G12+G11+G10+G9</f>
        <v>16.77</v>
      </c>
      <c r="H13" s="71">
        <f>H12+H11+H10+H9</f>
        <v>68.44</v>
      </c>
      <c r="I13" s="71">
        <f>I12+I11+I10+I9</f>
        <v>448.5</v>
      </c>
      <c r="J13" s="28">
        <v>23.148664806695898</v>
      </c>
      <c r="K13" s="29"/>
      <c r="L13" s="30"/>
      <c r="M13" s="14"/>
      <c r="N13" s="10"/>
      <c r="O13" s="14"/>
      <c r="P13" s="14"/>
    </row>
    <row r="14" spans="1:16" s="2" customFormat="1" ht="11.25" customHeight="1" x14ac:dyDescent="0.2">
      <c r="A14" s="84" t="s">
        <v>9</v>
      </c>
      <c r="B14" s="84"/>
      <c r="C14" s="84"/>
      <c r="D14" s="84"/>
      <c r="E14" s="84"/>
      <c r="F14" s="84"/>
      <c r="G14" s="84"/>
      <c r="H14" s="84"/>
      <c r="I14" s="84"/>
      <c r="J14" s="7"/>
      <c r="K14" s="41"/>
      <c r="L14" s="18"/>
      <c r="M14" s="18"/>
      <c r="N14" s="18"/>
      <c r="O14" s="18"/>
      <c r="P14" s="18"/>
    </row>
    <row r="15" spans="1:16" s="2" customFormat="1" ht="27" customHeight="1" x14ac:dyDescent="0.2">
      <c r="A15" s="64">
        <v>72.22</v>
      </c>
      <c r="B15" s="81" t="s">
        <v>41</v>
      </c>
      <c r="C15" s="82"/>
      <c r="D15" s="62"/>
      <c r="E15" s="52">
        <v>5.25</v>
      </c>
      <c r="F15" s="50">
        <v>0.95</v>
      </c>
      <c r="G15" s="50">
        <v>3.1</v>
      </c>
      <c r="H15" s="50">
        <v>5.17</v>
      </c>
      <c r="I15" s="50">
        <v>52.68</v>
      </c>
      <c r="J15" s="11"/>
      <c r="K15" s="20"/>
      <c r="L15" s="20"/>
      <c r="M15" s="20"/>
      <c r="N15" s="20"/>
      <c r="O15" s="20"/>
      <c r="P15" s="20"/>
    </row>
    <row r="16" spans="1:16" s="2" customFormat="1" ht="21.75" customHeight="1" x14ac:dyDescent="0.2">
      <c r="A16" s="52">
        <v>102.16</v>
      </c>
      <c r="B16" s="87" t="s">
        <v>43</v>
      </c>
      <c r="C16" s="87"/>
      <c r="D16" s="56">
        <v>2.2222222222222223</v>
      </c>
      <c r="E16" s="53">
        <v>20.78</v>
      </c>
      <c r="F16" s="54">
        <v>5.0999999999999996</v>
      </c>
      <c r="G16" s="54">
        <v>4.16</v>
      </c>
      <c r="H16" s="53">
        <v>19.100000000000001</v>
      </c>
      <c r="I16" s="54">
        <v>136.30000000000001</v>
      </c>
      <c r="J16" s="11"/>
      <c r="K16" s="20"/>
      <c r="L16" s="20"/>
      <c r="M16" s="20"/>
      <c r="N16" s="20"/>
      <c r="O16" s="20"/>
      <c r="P16" s="20"/>
    </row>
    <row r="17" spans="1:16" s="22" customFormat="1" ht="25.5" customHeight="1" x14ac:dyDescent="0.2">
      <c r="A17" s="52">
        <v>489.07</v>
      </c>
      <c r="B17" s="99" t="s">
        <v>42</v>
      </c>
      <c r="C17" s="99"/>
      <c r="D17" s="56">
        <v>260</v>
      </c>
      <c r="E17" s="53">
        <v>53.64</v>
      </c>
      <c r="F17" s="53">
        <v>15.73</v>
      </c>
      <c r="G17" s="53">
        <v>14.66</v>
      </c>
      <c r="H17" s="53">
        <v>28.92</v>
      </c>
      <c r="I17" s="53">
        <v>236</v>
      </c>
      <c r="J17" s="11"/>
      <c r="K17" s="20"/>
      <c r="L17" s="20"/>
      <c r="M17" s="20"/>
      <c r="N17" s="20"/>
      <c r="O17" s="20"/>
      <c r="P17" s="20"/>
    </row>
    <row r="18" spans="1:16" s="2" customFormat="1" ht="15.6" customHeight="1" x14ac:dyDescent="0.2">
      <c r="A18" s="52">
        <v>349.1</v>
      </c>
      <c r="B18" s="87" t="s">
        <v>37</v>
      </c>
      <c r="C18" s="87"/>
      <c r="D18" s="56">
        <v>200</v>
      </c>
      <c r="E18" s="53">
        <v>6</v>
      </c>
      <c r="F18" s="53">
        <v>0.22</v>
      </c>
      <c r="G18" s="53">
        <v>0</v>
      </c>
      <c r="H18" s="53">
        <v>19.440000000000001</v>
      </c>
      <c r="I18" s="54">
        <v>76.75</v>
      </c>
      <c r="J18" s="11"/>
      <c r="K18" s="20"/>
      <c r="L18" s="20"/>
      <c r="M18" s="20"/>
      <c r="N18" s="20"/>
      <c r="O18" s="20"/>
      <c r="P18" s="20"/>
    </row>
    <row r="19" spans="1:16" s="2" customFormat="1" ht="13.15" customHeight="1" x14ac:dyDescent="0.2">
      <c r="A19" s="52">
        <v>5</v>
      </c>
      <c r="B19" s="81" t="s">
        <v>14</v>
      </c>
      <c r="C19" s="82"/>
      <c r="D19" s="56">
        <v>40</v>
      </c>
      <c r="E19" s="53">
        <v>2.0299999999999998</v>
      </c>
      <c r="F19" s="53">
        <v>1.32</v>
      </c>
      <c r="G19" s="53">
        <v>0.24</v>
      </c>
      <c r="H19" s="53">
        <v>17.100000000000001</v>
      </c>
      <c r="I19" s="54">
        <v>90.5</v>
      </c>
      <c r="J19" s="23"/>
      <c r="K19" s="24"/>
      <c r="L19" s="24"/>
      <c r="M19" s="24"/>
      <c r="N19" s="24"/>
      <c r="O19" s="24"/>
      <c r="P19" s="24"/>
    </row>
    <row r="20" spans="1:16" s="2" customFormat="1" ht="13.15" customHeight="1" x14ac:dyDescent="0.2">
      <c r="A20" s="52">
        <v>0.08</v>
      </c>
      <c r="B20" s="81" t="s">
        <v>15</v>
      </c>
      <c r="C20" s="82"/>
      <c r="D20" s="65">
        <v>20</v>
      </c>
      <c r="E20" s="52">
        <v>1.32</v>
      </c>
      <c r="F20" s="52">
        <v>3.04</v>
      </c>
      <c r="G20" s="52">
        <v>0.32</v>
      </c>
      <c r="H20" s="52">
        <v>19.68</v>
      </c>
      <c r="I20" s="50">
        <v>88.84</v>
      </c>
      <c r="J20" s="23"/>
      <c r="K20" s="24"/>
      <c r="L20" s="24"/>
      <c r="M20" s="24"/>
      <c r="N20" s="24"/>
      <c r="O20" s="24"/>
      <c r="P20" s="24"/>
    </row>
    <row r="21" spans="1:16" s="2" customFormat="1" ht="12.6" customHeight="1" x14ac:dyDescent="0.2">
      <c r="A21" s="83" t="s">
        <v>10</v>
      </c>
      <c r="B21" s="83"/>
      <c r="C21" s="83"/>
      <c r="D21" s="83"/>
      <c r="E21" s="71">
        <f>E20+E19+E18+E17+E16+E15</f>
        <v>89.02000000000001</v>
      </c>
      <c r="F21" s="71">
        <f>F20+F19+F18+F17+F16+F15</f>
        <v>26.360000000000003</v>
      </c>
      <c r="G21" s="71">
        <f>G20+G19+G18+G17+G16+G15</f>
        <v>22.480000000000004</v>
      </c>
      <c r="H21" s="71">
        <f>H20+H19+H18+H17+H16+H15</f>
        <v>109.41000000000001</v>
      </c>
      <c r="I21" s="71">
        <f>I20+I19+I18+I17+I16+I15</f>
        <v>681.07</v>
      </c>
      <c r="J21" s="28">
        <v>32.834823207880213</v>
      </c>
      <c r="K21" s="29"/>
      <c r="L21" s="29"/>
      <c r="M21" s="29"/>
      <c r="N21" s="29"/>
      <c r="O21" s="29"/>
      <c r="P21" s="29"/>
    </row>
    <row r="22" spans="1:16" s="2" customFormat="1" ht="11.25" customHeight="1" x14ac:dyDescent="0.2">
      <c r="A22" s="84" t="s">
        <v>11</v>
      </c>
      <c r="B22" s="84"/>
      <c r="C22" s="84"/>
      <c r="D22" s="84"/>
      <c r="E22" s="84"/>
      <c r="F22" s="84"/>
      <c r="G22" s="84"/>
      <c r="H22" s="84"/>
      <c r="I22" s="84"/>
      <c r="J22" s="7"/>
      <c r="K22" s="18"/>
      <c r="L22" s="18"/>
      <c r="M22" s="18"/>
      <c r="N22" s="18"/>
      <c r="O22" s="18"/>
      <c r="P22" s="18"/>
    </row>
    <row r="23" spans="1:16" s="2" customFormat="1" ht="23.25" customHeight="1" x14ac:dyDescent="0.2">
      <c r="A23" s="49">
        <v>695.31</v>
      </c>
      <c r="B23" s="87" t="s">
        <v>31</v>
      </c>
      <c r="C23" s="87"/>
      <c r="D23" s="57">
        <v>100</v>
      </c>
      <c r="E23" s="57">
        <v>20</v>
      </c>
      <c r="F23" s="53">
        <v>12.8</v>
      </c>
      <c r="G23" s="53">
        <v>7.6</v>
      </c>
      <c r="H23" s="53">
        <v>40.5</v>
      </c>
      <c r="I23" s="54">
        <v>280.5</v>
      </c>
      <c r="J23" s="11"/>
      <c r="K23" s="20"/>
      <c r="L23" s="20"/>
      <c r="M23" s="20"/>
      <c r="N23" s="20"/>
      <c r="O23" s="20"/>
      <c r="P23" s="20"/>
    </row>
    <row r="24" spans="1:16" s="2" customFormat="1" ht="11.25" customHeight="1" x14ac:dyDescent="0.2">
      <c r="A24" s="52">
        <v>407</v>
      </c>
      <c r="B24" s="87" t="s">
        <v>30</v>
      </c>
      <c r="C24" s="87"/>
      <c r="D24" s="56">
        <v>200</v>
      </c>
      <c r="E24" s="56">
        <v>8</v>
      </c>
      <c r="F24" s="53">
        <v>0.2</v>
      </c>
      <c r="G24" s="53">
        <v>0.26</v>
      </c>
      <c r="H24" s="53">
        <v>22.2</v>
      </c>
      <c r="I24" s="53">
        <v>86.39</v>
      </c>
      <c r="J24" s="11"/>
      <c r="K24" s="20"/>
      <c r="L24" s="20"/>
      <c r="M24" s="20"/>
      <c r="N24" s="20"/>
      <c r="O24" s="20"/>
      <c r="P24" s="20"/>
    </row>
    <row r="25" spans="1:16" s="2" customFormat="1" ht="11.25" customHeight="1" x14ac:dyDescent="0.2">
      <c r="A25" s="77" t="s">
        <v>12</v>
      </c>
      <c r="B25" s="78"/>
      <c r="C25" s="78"/>
      <c r="D25" s="79"/>
      <c r="E25" s="67">
        <v>28</v>
      </c>
      <c r="F25" s="54">
        <v>13</v>
      </c>
      <c r="G25" s="54">
        <v>7.8599999999999994</v>
      </c>
      <c r="H25" s="54">
        <v>62.7</v>
      </c>
      <c r="I25" s="54">
        <v>366.89</v>
      </c>
      <c r="J25" s="28">
        <v>16.711951261174057</v>
      </c>
      <c r="K25" s="29"/>
      <c r="L25" s="29"/>
      <c r="M25" s="29"/>
      <c r="N25" s="29"/>
      <c r="O25" s="29"/>
      <c r="P25" s="29"/>
    </row>
    <row r="26" spans="1:16" s="2" customFormat="1" ht="12" customHeight="1" x14ac:dyDescent="0.2">
      <c r="A26" s="77" t="s">
        <v>16</v>
      </c>
      <c r="B26" s="78"/>
      <c r="C26" s="78"/>
      <c r="D26" s="79"/>
      <c r="E26" s="67"/>
      <c r="F26" s="55">
        <f>F25+F21+F13</f>
        <v>55.819999999999993</v>
      </c>
      <c r="G26" s="55">
        <f>G25+G21+G13</f>
        <v>47.11</v>
      </c>
      <c r="H26" s="55">
        <f>H25+H21+H13</f>
        <v>240.55</v>
      </c>
      <c r="I26" s="55">
        <f>I25+I21+I13</f>
        <v>1496.46</v>
      </c>
      <c r="J26" s="5"/>
      <c r="K26" s="28">
        <v>1.5472976955266105</v>
      </c>
      <c r="L26" s="31" t="s">
        <v>25</v>
      </c>
      <c r="M26" s="16"/>
      <c r="N26" s="16"/>
      <c r="O26" s="16"/>
      <c r="P26" s="16"/>
    </row>
    <row r="27" spans="1:16" s="2" customFormat="1" ht="13.5" customHeight="1" x14ac:dyDescent="0.2">
      <c r="A27" s="77" t="s">
        <v>18</v>
      </c>
      <c r="B27" s="78"/>
      <c r="C27" s="78"/>
      <c r="D27" s="79"/>
      <c r="E27" s="67"/>
      <c r="F27" s="54">
        <v>77</v>
      </c>
      <c r="G27" s="54">
        <v>79</v>
      </c>
      <c r="H27" s="54">
        <v>335</v>
      </c>
      <c r="I27" s="54">
        <v>2350</v>
      </c>
      <c r="J27" s="5"/>
      <c r="K27" s="16"/>
      <c r="L27" s="16"/>
      <c r="M27" s="16"/>
      <c r="N27" s="16"/>
      <c r="O27" s="16"/>
      <c r="P27" s="16"/>
    </row>
    <row r="28" spans="1:16" s="2" customFormat="1" ht="11.25" customHeight="1" x14ac:dyDescent="0.2">
      <c r="A28" s="77" t="s">
        <v>17</v>
      </c>
      <c r="B28" s="78"/>
      <c r="C28" s="78"/>
      <c r="D28" s="79"/>
      <c r="E28" s="67"/>
      <c r="F28" s="58">
        <f>F26/F27</f>
        <v>0.72493506493506488</v>
      </c>
      <c r="G28" s="58">
        <f>G26/G27</f>
        <v>0.59632911392405064</v>
      </c>
      <c r="H28" s="58">
        <f>H26/H27</f>
        <v>0.71805970149253739</v>
      </c>
      <c r="I28" s="58">
        <f>I26/I27</f>
        <v>0.63679148936170216</v>
      </c>
      <c r="J28" s="6"/>
      <c r="K28" s="17"/>
      <c r="L28" s="17"/>
      <c r="M28" s="17"/>
      <c r="N28" s="17"/>
      <c r="O28" s="17"/>
      <c r="P28" s="17"/>
    </row>
    <row r="29" spans="1:16" s="2" customFormat="1" ht="11.25" customHeight="1" x14ac:dyDescent="0.2">
      <c r="A29" s="42"/>
      <c r="B29" s="43"/>
      <c r="C29" s="43"/>
      <c r="D29" s="44"/>
      <c r="E29" s="44"/>
      <c r="F29" s="59"/>
      <c r="G29" s="44"/>
      <c r="H29" s="44"/>
      <c r="I29" s="60"/>
      <c r="J29" s="7"/>
      <c r="K29" s="18"/>
      <c r="L29" s="18"/>
      <c r="M29" s="18"/>
      <c r="N29" s="18"/>
      <c r="O29" s="18"/>
      <c r="P29" s="18"/>
    </row>
    <row r="30" spans="1:16" s="2" customFormat="1" ht="13.5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25"/>
      <c r="K30" s="26"/>
      <c r="L30" s="26"/>
      <c r="M30" s="26"/>
      <c r="N30" s="26"/>
      <c r="O30" s="26"/>
      <c r="P30" s="26"/>
    </row>
    <row r="31" spans="1:16" s="2" customFormat="1" ht="14.25" customHeight="1" x14ac:dyDescent="0.2">
      <c r="A31" s="46"/>
      <c r="B31" s="43"/>
      <c r="C31" s="43"/>
      <c r="D31" s="45"/>
      <c r="E31" s="89"/>
      <c r="F31" s="89"/>
      <c r="G31" s="93"/>
      <c r="H31" s="93"/>
      <c r="I31" s="93"/>
      <c r="J31" s="25"/>
      <c r="K31" s="26"/>
      <c r="L31" s="26"/>
      <c r="M31" s="26"/>
      <c r="N31" s="26"/>
      <c r="O31" s="26"/>
      <c r="P31" s="26"/>
    </row>
    <row r="32" spans="1:16" s="2" customFormat="1" ht="11.25" customHeight="1" x14ac:dyDescent="0.2">
      <c r="A32" s="93" t="s">
        <v>47</v>
      </c>
      <c r="B32" s="93"/>
      <c r="C32" s="93"/>
      <c r="D32" s="93"/>
      <c r="E32" s="93"/>
      <c r="F32" s="93"/>
      <c r="G32" s="93"/>
      <c r="H32" s="93"/>
      <c r="I32" s="93"/>
      <c r="J32" s="11"/>
      <c r="K32" s="20"/>
      <c r="L32" s="20"/>
      <c r="M32" s="20"/>
      <c r="N32" s="20"/>
      <c r="O32" s="20"/>
      <c r="P32" s="20"/>
    </row>
    <row r="33" spans="1:16" s="2" customFormat="1" ht="13.5" customHeight="1" x14ac:dyDescent="0.2">
      <c r="A33" s="46" t="s">
        <v>27</v>
      </c>
      <c r="B33" s="43"/>
      <c r="C33" s="43"/>
      <c r="D33" s="45"/>
      <c r="E33" s="45"/>
      <c r="F33" s="44"/>
      <c r="G33" s="93" t="s">
        <v>35</v>
      </c>
      <c r="H33" s="93"/>
      <c r="I33" s="93"/>
      <c r="J33" s="11"/>
      <c r="K33" s="20"/>
      <c r="L33" s="20"/>
      <c r="M33" s="20"/>
      <c r="N33" s="20"/>
      <c r="O33" s="20"/>
      <c r="P33" s="20"/>
    </row>
    <row r="34" spans="1:16" s="2" customFormat="1" ht="31.15" customHeight="1" x14ac:dyDescent="0.2">
      <c r="A34" s="61" t="s">
        <v>29</v>
      </c>
      <c r="B34" s="43"/>
      <c r="C34" s="43"/>
      <c r="D34" s="96" t="s">
        <v>0</v>
      </c>
      <c r="E34" s="96"/>
      <c r="F34" s="96"/>
      <c r="G34" s="47">
        <v>2</v>
      </c>
      <c r="H34" s="44"/>
      <c r="I34" s="45"/>
      <c r="J34" s="11"/>
      <c r="K34" s="20"/>
      <c r="L34" s="20"/>
      <c r="M34" s="20"/>
      <c r="N34" s="20"/>
      <c r="O34" s="20"/>
      <c r="P34" s="20"/>
    </row>
    <row r="35" spans="1:16" s="2" customFormat="1" ht="11.25" customHeight="1" x14ac:dyDescent="0.2">
      <c r="A35" s="85" t="s">
        <v>1</v>
      </c>
      <c r="B35" s="85" t="s">
        <v>2</v>
      </c>
      <c r="C35" s="85"/>
      <c r="D35" s="85" t="s">
        <v>3</v>
      </c>
      <c r="E35" s="73"/>
      <c r="F35" s="80" t="s">
        <v>4</v>
      </c>
      <c r="G35" s="80"/>
      <c r="H35" s="80"/>
      <c r="I35" s="85" t="s">
        <v>5</v>
      </c>
      <c r="J35" s="11"/>
      <c r="K35" s="20"/>
      <c r="L35" s="20"/>
      <c r="M35" s="20"/>
      <c r="N35" s="20"/>
      <c r="O35" s="20"/>
      <c r="P35" s="20"/>
    </row>
    <row r="36" spans="1:16" s="2" customFormat="1" ht="12" customHeight="1" x14ac:dyDescent="0.2">
      <c r="A36" s="86"/>
      <c r="B36" s="94"/>
      <c r="C36" s="95"/>
      <c r="D36" s="86"/>
      <c r="E36" s="74" t="s">
        <v>34</v>
      </c>
      <c r="F36" s="76" t="s">
        <v>6</v>
      </c>
      <c r="G36" s="76" t="s">
        <v>7</v>
      </c>
      <c r="H36" s="76" t="s">
        <v>8</v>
      </c>
      <c r="I36" s="86"/>
      <c r="K36" s="32"/>
      <c r="L36" s="33"/>
      <c r="M36" s="32"/>
      <c r="N36" s="32"/>
      <c r="O36" s="32"/>
      <c r="P36" s="32"/>
    </row>
    <row r="37" spans="1:16" s="2" customFormat="1" ht="22.5" customHeight="1" x14ac:dyDescent="0.2">
      <c r="A37" s="75">
        <v>1</v>
      </c>
      <c r="B37" s="97">
        <v>2</v>
      </c>
      <c r="C37" s="97"/>
      <c r="D37" s="48">
        <v>3</v>
      </c>
      <c r="E37" s="48"/>
      <c r="F37" s="48">
        <v>4</v>
      </c>
      <c r="G37" s="48">
        <v>5</v>
      </c>
      <c r="H37" s="48">
        <v>6</v>
      </c>
      <c r="I37" s="48">
        <v>7</v>
      </c>
      <c r="J37" s="33"/>
      <c r="K37" s="32"/>
      <c r="L37" s="33"/>
      <c r="M37" s="32"/>
      <c r="N37" s="32"/>
      <c r="O37" s="32"/>
      <c r="P37" s="32"/>
    </row>
    <row r="38" spans="1:16" s="2" customFormat="1" ht="14.25" customHeight="1" x14ac:dyDescent="0.2">
      <c r="A38" s="84" t="s">
        <v>33</v>
      </c>
      <c r="B38" s="84"/>
      <c r="C38" s="84"/>
      <c r="D38" s="84"/>
      <c r="E38" s="84"/>
      <c r="F38" s="84"/>
      <c r="G38" s="84"/>
      <c r="H38" s="84"/>
      <c r="I38" s="84"/>
      <c r="J38" s="33"/>
      <c r="K38" s="32"/>
      <c r="L38" s="33"/>
      <c r="M38" s="32"/>
      <c r="N38" s="32"/>
      <c r="O38" s="32"/>
      <c r="P38" s="32"/>
    </row>
    <row r="39" spans="1:16" s="2" customFormat="1" ht="24.75" customHeight="1" x14ac:dyDescent="0.2">
      <c r="A39" s="49">
        <v>3.01</v>
      </c>
      <c r="B39" s="87" t="s">
        <v>39</v>
      </c>
      <c r="C39" s="87"/>
      <c r="D39" s="75">
        <v>30</v>
      </c>
      <c r="E39" s="52"/>
      <c r="F39" s="50">
        <v>2.3199999999999998</v>
      </c>
      <c r="G39" s="51">
        <v>2.95</v>
      </c>
      <c r="H39" s="50">
        <v>0</v>
      </c>
      <c r="I39" s="50">
        <v>36.4</v>
      </c>
      <c r="J39" s="11"/>
      <c r="K39" s="20"/>
      <c r="L39" s="20"/>
      <c r="M39" s="20"/>
      <c r="N39" s="20"/>
      <c r="O39" s="20"/>
      <c r="P39" s="20"/>
    </row>
    <row r="40" spans="1:16" s="2" customFormat="1" ht="12.75" customHeight="1" x14ac:dyDescent="0.2">
      <c r="A40" s="51">
        <v>4</v>
      </c>
      <c r="B40" s="81" t="s">
        <v>36</v>
      </c>
      <c r="C40" s="82"/>
      <c r="D40" s="75">
        <v>200</v>
      </c>
      <c r="E40" s="52">
        <v>22.44</v>
      </c>
      <c r="F40" s="52">
        <v>6.1</v>
      </c>
      <c r="G40" s="52">
        <v>10.3</v>
      </c>
      <c r="H40" s="50">
        <v>24.1</v>
      </c>
      <c r="I40" s="50">
        <v>182</v>
      </c>
      <c r="J40" s="11"/>
      <c r="K40" s="20"/>
      <c r="L40" s="20"/>
      <c r="M40" s="20"/>
      <c r="N40" s="20"/>
      <c r="O40" s="20"/>
      <c r="P40" s="20"/>
    </row>
    <row r="41" spans="1:16" s="2" customFormat="1" ht="13.5" customHeight="1" x14ac:dyDescent="0.2">
      <c r="A41" s="52">
        <v>303.16000000000003</v>
      </c>
      <c r="B41" s="81" t="s">
        <v>44</v>
      </c>
      <c r="C41" s="82"/>
      <c r="D41" s="75">
        <v>200</v>
      </c>
      <c r="E41" s="52">
        <v>15.68</v>
      </c>
      <c r="F41" s="53">
        <v>5</v>
      </c>
      <c r="G41" s="53">
        <v>3.2</v>
      </c>
      <c r="H41" s="53">
        <v>24.66</v>
      </c>
      <c r="I41" s="54">
        <v>141.30000000000001</v>
      </c>
      <c r="J41" s="11"/>
      <c r="K41" s="20"/>
      <c r="L41" s="20"/>
      <c r="M41" s="20"/>
      <c r="N41" s="20"/>
      <c r="O41" s="20"/>
      <c r="P41" s="20"/>
    </row>
    <row r="42" spans="1:16" s="2" customFormat="1" ht="12" customHeight="1" x14ac:dyDescent="0.2">
      <c r="A42" s="52">
        <v>0.08</v>
      </c>
      <c r="B42" s="81" t="s">
        <v>15</v>
      </c>
      <c r="C42" s="82"/>
      <c r="D42" s="75">
        <v>40</v>
      </c>
      <c r="E42" s="52">
        <v>3.3</v>
      </c>
      <c r="F42" s="52">
        <v>3.04</v>
      </c>
      <c r="G42" s="52">
        <v>0.32</v>
      </c>
      <c r="H42" s="52">
        <v>19.68</v>
      </c>
      <c r="I42" s="50">
        <v>88.8</v>
      </c>
      <c r="J42" s="28">
        <v>31.860046608662419</v>
      </c>
      <c r="K42" s="20"/>
      <c r="L42" s="20"/>
      <c r="M42" s="20"/>
      <c r="N42" s="20"/>
      <c r="O42" s="20"/>
      <c r="P42" s="20"/>
    </row>
    <row r="43" spans="1:16" s="2" customFormat="1" ht="12" customHeight="1" x14ac:dyDescent="0.2">
      <c r="A43" s="83" t="s">
        <v>28</v>
      </c>
      <c r="B43" s="83"/>
      <c r="C43" s="83"/>
      <c r="D43" s="83"/>
      <c r="E43" s="71">
        <f>E42+E41+E40+E39</f>
        <v>41.42</v>
      </c>
      <c r="F43" s="71">
        <f>F42+F41+F40+F39</f>
        <v>16.459999999999997</v>
      </c>
      <c r="G43" s="71">
        <f>G42+G41+G40+G39</f>
        <v>16.77</v>
      </c>
      <c r="H43" s="71">
        <f>H42+H41+H40+H39</f>
        <v>68.44</v>
      </c>
      <c r="I43" s="71">
        <f>I42+I41+I40+I39</f>
        <v>448.5</v>
      </c>
      <c r="J43" s="11"/>
      <c r="K43" s="20"/>
      <c r="L43" s="20"/>
      <c r="M43" s="20"/>
      <c r="N43" s="20"/>
      <c r="O43" s="20"/>
      <c r="P43" s="20"/>
    </row>
    <row r="44" spans="1:16" s="2" customFormat="1" ht="21.6" customHeight="1" x14ac:dyDescent="0.2">
      <c r="A44" s="84" t="s">
        <v>9</v>
      </c>
      <c r="B44" s="84"/>
      <c r="C44" s="84"/>
      <c r="D44" s="84"/>
      <c r="E44" s="84"/>
      <c r="F44" s="84"/>
      <c r="G44" s="84"/>
      <c r="H44" s="84"/>
      <c r="I44" s="84"/>
      <c r="J44" s="11"/>
      <c r="K44" s="20"/>
      <c r="L44" s="20"/>
      <c r="M44" s="20"/>
      <c r="N44" s="20"/>
      <c r="O44" s="20"/>
      <c r="P44" s="20"/>
    </row>
    <row r="45" spans="1:16" s="2" customFormat="1" ht="33.75" customHeight="1" x14ac:dyDescent="0.2">
      <c r="A45" s="75">
        <v>72.260000000000005</v>
      </c>
      <c r="B45" s="81" t="s">
        <v>41</v>
      </c>
      <c r="C45" s="82"/>
      <c r="D45" s="75">
        <v>100</v>
      </c>
      <c r="E45" s="52">
        <v>8.75</v>
      </c>
      <c r="F45" s="50">
        <v>1.58</v>
      </c>
      <c r="G45" s="50">
        <v>5.17</v>
      </c>
      <c r="H45" s="50">
        <v>8.61</v>
      </c>
      <c r="I45" s="50">
        <v>87.8</v>
      </c>
      <c r="K45" s="32"/>
      <c r="L45" s="33"/>
      <c r="M45" s="32"/>
      <c r="N45" s="32"/>
      <c r="O45" s="32"/>
      <c r="P45" s="32"/>
    </row>
    <row r="46" spans="1:16" s="2" customFormat="1" ht="23.25" customHeight="1" x14ac:dyDescent="0.2">
      <c r="A46" s="52">
        <v>102.16</v>
      </c>
      <c r="B46" s="87" t="s">
        <v>38</v>
      </c>
      <c r="C46" s="87"/>
      <c r="D46" s="56" t="s">
        <v>13</v>
      </c>
      <c r="E46" s="53">
        <v>20.78</v>
      </c>
      <c r="F46" s="54">
        <v>5.0999999999999996</v>
      </c>
      <c r="G46" s="54">
        <v>4.16</v>
      </c>
      <c r="H46" s="53">
        <v>19.100000000000001</v>
      </c>
      <c r="I46" s="54">
        <v>136.30000000000001</v>
      </c>
      <c r="J46" s="33"/>
      <c r="K46" s="32"/>
      <c r="L46" s="33"/>
      <c r="M46" s="32"/>
      <c r="N46" s="32"/>
      <c r="O46" s="32"/>
      <c r="P46" s="32"/>
    </row>
    <row r="47" spans="1:16" s="2" customFormat="1" ht="15" customHeight="1" x14ac:dyDescent="0.2">
      <c r="A47" s="52">
        <v>489.07</v>
      </c>
      <c r="B47" s="99" t="s">
        <v>45</v>
      </c>
      <c r="C47" s="99"/>
      <c r="D47" s="56">
        <v>280</v>
      </c>
      <c r="E47" s="53">
        <v>54.98</v>
      </c>
      <c r="F47" s="53">
        <v>15.73</v>
      </c>
      <c r="G47" s="53">
        <v>14.66</v>
      </c>
      <c r="H47" s="53">
        <v>28.92</v>
      </c>
      <c r="I47" s="53">
        <v>236</v>
      </c>
      <c r="J47" s="7"/>
      <c r="K47" s="18"/>
      <c r="L47" s="18"/>
      <c r="M47" s="18"/>
      <c r="N47" s="18"/>
      <c r="O47" s="18"/>
      <c r="P47" s="18"/>
    </row>
    <row r="48" spans="1:16" s="2" customFormat="1" ht="21.75" customHeight="1" x14ac:dyDescent="0.2">
      <c r="A48" s="52">
        <v>349.1</v>
      </c>
      <c r="B48" s="87" t="s">
        <v>37</v>
      </c>
      <c r="C48" s="87"/>
      <c r="D48" s="56">
        <v>200</v>
      </c>
      <c r="E48" s="53">
        <v>6</v>
      </c>
      <c r="F48" s="53">
        <v>0.22</v>
      </c>
      <c r="G48" s="53">
        <v>0</v>
      </c>
      <c r="H48" s="53">
        <v>19.440000000000001</v>
      </c>
      <c r="I48" s="54">
        <v>76.75</v>
      </c>
      <c r="J48" s="11"/>
      <c r="K48" s="20"/>
      <c r="L48" s="20"/>
      <c r="M48" s="20"/>
      <c r="N48" s="20"/>
      <c r="O48" s="20"/>
      <c r="P48" s="20"/>
    </row>
    <row r="49" spans="1:16" s="2" customFormat="1" ht="15" customHeight="1" x14ac:dyDescent="0.2">
      <c r="A49" s="52">
        <v>5</v>
      </c>
      <c r="B49" s="81" t="s">
        <v>14</v>
      </c>
      <c r="C49" s="82"/>
      <c r="D49" s="56">
        <v>40</v>
      </c>
      <c r="E49" s="53">
        <v>2.0299999999999998</v>
      </c>
      <c r="F49" s="53">
        <v>1.32</v>
      </c>
      <c r="G49" s="53">
        <v>0.24</v>
      </c>
      <c r="H49" s="53">
        <v>17.100000000000001</v>
      </c>
      <c r="I49" s="54">
        <v>90.5</v>
      </c>
      <c r="J49" s="11"/>
      <c r="K49" s="20"/>
      <c r="L49" s="20"/>
      <c r="M49" s="20"/>
      <c r="N49" s="20"/>
      <c r="O49" s="20"/>
      <c r="P49" s="20"/>
    </row>
    <row r="50" spans="1:16" s="2" customFormat="1" ht="21.75" customHeight="1" x14ac:dyDescent="0.2">
      <c r="A50" s="52">
        <v>0.08</v>
      </c>
      <c r="B50" s="81" t="s">
        <v>15</v>
      </c>
      <c r="C50" s="82"/>
      <c r="D50" s="75">
        <v>20</v>
      </c>
      <c r="E50" s="52">
        <v>1.32</v>
      </c>
      <c r="F50" s="52">
        <v>3.04</v>
      </c>
      <c r="G50" s="52">
        <v>0.32</v>
      </c>
      <c r="H50" s="52">
        <v>19.68</v>
      </c>
      <c r="I50" s="50">
        <v>88.84</v>
      </c>
      <c r="K50" s="32"/>
      <c r="L50" s="33"/>
      <c r="M50" s="32"/>
      <c r="N50" s="32"/>
      <c r="O50" s="32"/>
      <c r="P50" s="32"/>
    </row>
    <row r="51" spans="1:16" s="2" customFormat="1" ht="21.75" customHeight="1" x14ac:dyDescent="0.2">
      <c r="A51" s="83" t="s">
        <v>10</v>
      </c>
      <c r="B51" s="83"/>
      <c r="C51" s="83"/>
      <c r="D51" s="83"/>
      <c r="E51" s="71">
        <f>E50+E49+E48+E47+E46+E45</f>
        <v>93.86</v>
      </c>
      <c r="F51" s="71">
        <f>F50+F49+F48+F47+F46+F45</f>
        <v>26.990000000000002</v>
      </c>
      <c r="G51" s="71">
        <f>G50+G49+G48+G47+G46+G45</f>
        <v>24.550000000000004</v>
      </c>
      <c r="H51" s="71">
        <f>H50+H49+H48+H47+H46+H45</f>
        <v>112.85000000000001</v>
      </c>
      <c r="I51" s="71">
        <f>I50+I49+I48+I47+I46+I45</f>
        <v>716.19</v>
      </c>
      <c r="K51" s="66"/>
      <c r="L51" s="66"/>
      <c r="M51" s="32"/>
      <c r="N51" s="32"/>
      <c r="O51" s="32"/>
      <c r="P51" s="32"/>
    </row>
    <row r="52" spans="1:16" s="2" customFormat="1" ht="11.25" customHeight="1" x14ac:dyDescent="0.2">
      <c r="A52" s="84" t="s">
        <v>11</v>
      </c>
      <c r="B52" s="84"/>
      <c r="C52" s="84"/>
      <c r="D52" s="84"/>
      <c r="E52" s="84"/>
      <c r="F52" s="84"/>
      <c r="G52" s="84"/>
      <c r="H52" s="84"/>
      <c r="I52" s="84"/>
      <c r="J52" s="34"/>
      <c r="M52" s="29"/>
      <c r="N52" s="29"/>
      <c r="O52" s="29"/>
      <c r="P52" s="29"/>
    </row>
    <row r="53" spans="1:16" s="4" customFormat="1" ht="24.6" customHeight="1" x14ac:dyDescent="0.2">
      <c r="A53" s="49">
        <v>695.31</v>
      </c>
      <c r="B53" s="87" t="s">
        <v>31</v>
      </c>
      <c r="C53" s="87"/>
      <c r="D53" s="57">
        <v>100</v>
      </c>
      <c r="E53" s="57">
        <v>20</v>
      </c>
      <c r="F53" s="53">
        <v>12.8</v>
      </c>
      <c r="G53" s="53">
        <v>7.6</v>
      </c>
      <c r="H53" s="53">
        <v>40.5</v>
      </c>
      <c r="I53" s="54">
        <v>280.5</v>
      </c>
      <c r="J53" s="28">
        <v>31.987981547641169</v>
      </c>
      <c r="K53" s="37"/>
      <c r="L53" s="36"/>
      <c r="M53" s="37"/>
      <c r="N53" s="37"/>
      <c r="O53" s="37"/>
      <c r="P53" s="37"/>
    </row>
    <row r="54" spans="1:16" s="4" customFormat="1" ht="11.25" customHeight="1" x14ac:dyDescent="0.2">
      <c r="A54" s="52">
        <v>407</v>
      </c>
      <c r="B54" s="87" t="s">
        <v>30</v>
      </c>
      <c r="C54" s="87"/>
      <c r="D54" s="56">
        <v>200</v>
      </c>
      <c r="E54" s="56">
        <v>8</v>
      </c>
      <c r="F54" s="53">
        <v>0.2</v>
      </c>
      <c r="G54" s="53">
        <v>0.26</v>
      </c>
      <c r="H54" s="53">
        <v>22.2</v>
      </c>
      <c r="I54" s="53">
        <v>86.39</v>
      </c>
      <c r="J54" s="36"/>
      <c r="M54" s="37"/>
      <c r="N54" s="37"/>
      <c r="O54" s="37"/>
      <c r="P54" s="37"/>
    </row>
    <row r="55" spans="1:16" s="2" customFormat="1" ht="11.25" customHeight="1" x14ac:dyDescent="0.2">
      <c r="A55" s="77" t="s">
        <v>12</v>
      </c>
      <c r="B55" s="78"/>
      <c r="C55" s="78"/>
      <c r="D55" s="79"/>
      <c r="E55" s="72">
        <v>28</v>
      </c>
      <c r="F55" s="54">
        <v>13</v>
      </c>
      <c r="G55" s="54">
        <v>7.8599999999999994</v>
      </c>
      <c r="H55" s="54">
        <v>62.7</v>
      </c>
      <c r="I55" s="54">
        <v>366.89</v>
      </c>
      <c r="J55" s="8"/>
      <c r="K55" s="13"/>
      <c r="L55" s="13"/>
      <c r="M55" s="13"/>
      <c r="N55" s="13"/>
      <c r="O55" s="13"/>
      <c r="P55" s="13"/>
    </row>
    <row r="56" spans="1:16" s="2" customFormat="1" ht="22.5" customHeight="1" x14ac:dyDescent="0.2">
      <c r="A56" s="77" t="s">
        <v>16</v>
      </c>
      <c r="B56" s="78"/>
      <c r="C56" s="78"/>
      <c r="D56" s="79"/>
      <c r="E56" s="72"/>
      <c r="F56" s="55">
        <f>F55+F51+F43</f>
        <v>56.45</v>
      </c>
      <c r="G56" s="55">
        <f>G55+G51+G43</f>
        <v>49.180000000000007</v>
      </c>
      <c r="H56" s="55">
        <f>H55+H51+H43</f>
        <v>243.99</v>
      </c>
      <c r="I56" s="55">
        <f>I55+I51+I43</f>
        <v>1531.58</v>
      </c>
      <c r="J56" s="9"/>
      <c r="K56" s="19"/>
      <c r="L56" s="19"/>
      <c r="M56" s="19"/>
      <c r="N56" s="19"/>
      <c r="O56" s="19"/>
      <c r="P56" s="19"/>
    </row>
    <row r="57" spans="1:16" s="2" customFormat="1" ht="11.25" customHeight="1" x14ac:dyDescent="0.2">
      <c r="A57" s="77" t="s">
        <v>18</v>
      </c>
      <c r="B57" s="78"/>
      <c r="C57" s="78"/>
      <c r="D57" s="79"/>
      <c r="E57" s="72"/>
      <c r="F57" s="54">
        <v>77</v>
      </c>
      <c r="G57" s="54">
        <v>79</v>
      </c>
      <c r="H57" s="54">
        <v>335</v>
      </c>
      <c r="I57" s="54">
        <v>2350</v>
      </c>
      <c r="J57" s="10"/>
      <c r="K57" s="14"/>
      <c r="L57" s="14"/>
      <c r="M57" s="14"/>
      <c r="N57" s="14"/>
      <c r="O57" s="14"/>
      <c r="P57" s="14"/>
    </row>
    <row r="58" spans="1:16" s="2" customFormat="1" ht="11.25" customHeight="1" x14ac:dyDescent="0.2">
      <c r="A58" s="77" t="s">
        <v>17</v>
      </c>
      <c r="B58" s="78"/>
      <c r="C58" s="78"/>
      <c r="D58" s="79"/>
      <c r="E58" s="72"/>
      <c r="F58" s="58">
        <f>F56/F57</f>
        <v>0.73311688311688317</v>
      </c>
      <c r="G58" s="58">
        <f>G56/G57</f>
        <v>0.62253164556962037</v>
      </c>
      <c r="H58" s="58">
        <f>H56/H57</f>
        <v>0.72832835820895525</v>
      </c>
      <c r="I58" s="58">
        <f>I56/I57</f>
        <v>0.65173617021276598</v>
      </c>
      <c r="J58" s="28">
        <v>16.456361445399384</v>
      </c>
      <c r="K58" s="15"/>
      <c r="L58" s="15"/>
      <c r="M58" s="15"/>
      <c r="N58" s="15"/>
      <c r="O58" s="15"/>
      <c r="P58" s="15"/>
    </row>
    <row r="59" spans="1:16" s="2" customFormat="1" ht="14.25" customHeight="1" x14ac:dyDescent="0.2">
      <c r="A59" s="42"/>
      <c r="B59" s="43"/>
      <c r="C59" s="43"/>
      <c r="D59" s="44"/>
      <c r="E59" s="44"/>
      <c r="F59" s="59"/>
      <c r="G59" s="44"/>
      <c r="H59" s="44"/>
      <c r="I59" s="60"/>
      <c r="K59" s="28">
        <v>2.046378303544488</v>
      </c>
      <c r="L59" s="35" t="s">
        <v>26</v>
      </c>
      <c r="M59" s="29"/>
      <c r="N59" s="29"/>
      <c r="O59" s="29"/>
      <c r="P59" s="29"/>
    </row>
    <row r="60" spans="1:16" s="2" customFormat="1" ht="11.25" customHeight="1" x14ac:dyDescent="0.2">
      <c r="A60" s="77"/>
      <c r="B60" s="78"/>
      <c r="C60" s="78"/>
      <c r="D60" s="79"/>
      <c r="E60" s="67"/>
      <c r="F60" s="54"/>
      <c r="G60" s="54"/>
      <c r="H60" s="54"/>
      <c r="I60" s="54"/>
      <c r="J60" s="7"/>
      <c r="K60" s="18"/>
      <c r="L60" s="18"/>
      <c r="M60" s="18"/>
      <c r="N60" s="18"/>
      <c r="O60" s="18"/>
      <c r="P60" s="18"/>
    </row>
    <row r="61" spans="1:16" s="27" customFormat="1" ht="11.25" customHeight="1" x14ac:dyDescent="0.2">
      <c r="A61" s="101"/>
      <c r="B61" s="102"/>
      <c r="C61" s="102"/>
      <c r="D61" s="103"/>
      <c r="E61" s="70"/>
      <c r="F61" s="58"/>
      <c r="G61" s="58"/>
      <c r="H61" s="58"/>
      <c r="I61" s="58"/>
      <c r="J61" s="11"/>
      <c r="K61" s="20"/>
      <c r="L61" s="20"/>
      <c r="M61" s="20"/>
      <c r="N61" s="20"/>
      <c r="O61" s="20"/>
      <c r="P61" s="20"/>
    </row>
    <row r="62" spans="1:16" s="27" customFormat="1" ht="15.75" customHeight="1" x14ac:dyDescent="0.2">
      <c r="A62" s="42"/>
      <c r="B62" s="43"/>
      <c r="C62" s="43"/>
      <c r="D62" s="44"/>
      <c r="E62" s="44"/>
      <c r="F62" s="44"/>
      <c r="G62" s="44"/>
      <c r="H62" s="44"/>
      <c r="I62" s="44"/>
      <c r="J62" s="11"/>
      <c r="K62" s="20"/>
      <c r="L62" s="20"/>
      <c r="M62" s="20"/>
      <c r="N62" s="20"/>
      <c r="O62" s="20"/>
      <c r="P62" s="20"/>
    </row>
    <row r="63" spans="1:16" s="2" customFormat="1" ht="21" customHeight="1" x14ac:dyDescent="0.2">
      <c r="A63" s="40"/>
      <c r="B63" s="38"/>
      <c r="C63" s="38"/>
      <c r="D63" s="1"/>
      <c r="E63" s="1"/>
      <c r="G63" s="100"/>
      <c r="H63" s="100"/>
      <c r="I63" s="100"/>
      <c r="J63" s="5"/>
      <c r="K63" s="16"/>
      <c r="L63" s="16"/>
      <c r="M63" s="16"/>
      <c r="N63" s="16"/>
      <c r="O63" s="16"/>
      <c r="P63" s="16"/>
    </row>
  </sheetData>
  <sheetProtection formatCells="0" formatColumns="0" formatRows="0" insertColumns="0" insertRows="0" insertHyperlinks="0" deleteColumns="0" deleteRows="0" sort="0" autoFilter="0" pivotTables="0"/>
  <mergeCells count="73">
    <mergeCell ref="G31:I31"/>
    <mergeCell ref="O1:O3"/>
    <mergeCell ref="M1:M3"/>
    <mergeCell ref="N1:N3"/>
    <mergeCell ref="G63:I63"/>
    <mergeCell ref="A61:D61"/>
    <mergeCell ref="B45:C45"/>
    <mergeCell ref="A43:D43"/>
    <mergeCell ref="B47:C47"/>
    <mergeCell ref="B39:C39"/>
    <mergeCell ref="A28:D28"/>
    <mergeCell ref="A30:I30"/>
    <mergeCell ref="A26:D26"/>
    <mergeCell ref="A27:D27"/>
    <mergeCell ref="B18:C18"/>
    <mergeCell ref="A13:D13"/>
    <mergeCell ref="B20:C20"/>
    <mergeCell ref="A21:D21"/>
    <mergeCell ref="A14:I14"/>
    <mergeCell ref="B17:C17"/>
    <mergeCell ref="B7:C7"/>
    <mergeCell ref="A22:I22"/>
    <mergeCell ref="B19:C19"/>
    <mergeCell ref="A44:I44"/>
    <mergeCell ref="A5:A6"/>
    <mergeCell ref="B12:C12"/>
    <mergeCell ref="F5:H5"/>
    <mergeCell ref="I5:I6"/>
    <mergeCell ref="B10:C10"/>
    <mergeCell ref="B11:C11"/>
    <mergeCell ref="A8:I8"/>
    <mergeCell ref="B37:C37"/>
    <mergeCell ref="B16:C16"/>
    <mergeCell ref="B41:C41"/>
    <mergeCell ref="G33:I33"/>
    <mergeCell ref="D34:F34"/>
    <mergeCell ref="A35:A36"/>
    <mergeCell ref="B35:C36"/>
    <mergeCell ref="I35:I36"/>
    <mergeCell ref="A38:I38"/>
    <mergeCell ref="J1:J4"/>
    <mergeCell ref="K1:K4"/>
    <mergeCell ref="A32:I32"/>
    <mergeCell ref="A2:I2"/>
    <mergeCell ref="B5:C6"/>
    <mergeCell ref="G3:I3"/>
    <mergeCell ref="B24:C24"/>
    <mergeCell ref="A25:D25"/>
    <mergeCell ref="D4:F4"/>
    <mergeCell ref="D5:D6"/>
    <mergeCell ref="P1:P3"/>
    <mergeCell ref="B46:C46"/>
    <mergeCell ref="E31:F31"/>
    <mergeCell ref="A60:D60"/>
    <mergeCell ref="B40:C40"/>
    <mergeCell ref="B23:C23"/>
    <mergeCell ref="B9:C9"/>
    <mergeCell ref="B50:C50"/>
    <mergeCell ref="L1:L4"/>
    <mergeCell ref="B15:C15"/>
    <mergeCell ref="A58:D58"/>
    <mergeCell ref="D35:D36"/>
    <mergeCell ref="B49:C49"/>
    <mergeCell ref="B48:C48"/>
    <mergeCell ref="B53:C53"/>
    <mergeCell ref="B54:C54"/>
    <mergeCell ref="A55:D55"/>
    <mergeCell ref="A56:D56"/>
    <mergeCell ref="A57:D57"/>
    <mergeCell ref="F35:H35"/>
    <mergeCell ref="B42:C42"/>
    <mergeCell ref="A51:D51"/>
    <mergeCell ref="A52:I52"/>
  </mergeCells>
  <pageMargins left="0.7" right="0.7" top="0.75" bottom="0.75" header="0.3" footer="0.3"/>
  <pageSetup paperSize="9" scale="78" fitToHeight="0" orientation="landscape" r:id="rId1"/>
  <rowBreaks count="3" manualBreakCount="3">
    <brk id="28" max="27" man="1"/>
    <brk id="61" max="27" man="1"/>
    <brk id="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2023-01-27T05:13:43Z</dcterms:modified>
</cp:coreProperties>
</file>